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confiserieboillat.sharepoint.com/sites/Common/Documents partages/Data/11 - LAETITIA/Fiches de commandes 2026/"/>
    </mc:Choice>
  </mc:AlternateContent>
  <xr:revisionPtr revIDLastSave="39" documentId="8_{822CA9A7-73F4-4CBD-AED1-A3409E43725B}" xr6:coauthVersionLast="47" xr6:coauthVersionMax="47" xr10:uidLastSave="{A688E72A-567D-437F-BC1E-EA07A232DB23}"/>
  <bookViews>
    <workbookView xWindow="-120" yWindow="-120" windowWidth="38640" windowHeight="21120" xr2:uid="{00000000-000D-0000-FFFF-FFFF00000000}"/>
  </bookViews>
  <sheets>
    <sheet name="Commande" sheetId="1" r:id="rId1"/>
  </sheets>
  <definedNames>
    <definedName name="_xlnm.Print_Area" localSheetId="0">Commande!$A$1:$P$86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8" i="1" l="1"/>
  <c r="P17" i="1"/>
  <c r="P64" i="1"/>
  <c r="P33" i="1"/>
  <c r="P34" i="1"/>
  <c r="P35" i="1"/>
  <c r="P36" i="1"/>
  <c r="P37" i="1"/>
  <c r="P38" i="1"/>
  <c r="P39" i="1"/>
  <c r="P49" i="1"/>
  <c r="P50" i="1"/>
  <c r="P51" i="1"/>
  <c r="P41" i="1"/>
  <c r="P42" i="1"/>
  <c r="P43" i="1"/>
  <c r="P44" i="1"/>
  <c r="P32" i="1"/>
  <c r="G42" i="1"/>
  <c r="P21" i="1" l="1"/>
  <c r="P12" i="1"/>
  <c r="G21" i="1"/>
  <c r="G43" i="1"/>
  <c r="G44" i="1"/>
  <c r="P56" i="1"/>
  <c r="P55" i="1"/>
  <c r="P54" i="1"/>
  <c r="P53" i="1"/>
  <c r="P52" i="1"/>
  <c r="P48" i="1"/>
  <c r="P46" i="1"/>
  <c r="P45" i="1"/>
  <c r="P31" i="1"/>
  <c r="G18" i="1"/>
  <c r="G33" i="1"/>
  <c r="P13" i="1"/>
  <c r="P59" i="1"/>
  <c r="P60" i="1"/>
  <c r="P61" i="1"/>
  <c r="P62" i="1"/>
  <c r="P63" i="1"/>
  <c r="P65" i="1"/>
  <c r="P66" i="1"/>
  <c r="P67" i="1"/>
  <c r="P69" i="1"/>
  <c r="P14" i="1"/>
  <c r="P15" i="1"/>
  <c r="P16" i="1"/>
  <c r="P19" i="1"/>
  <c r="P20" i="1"/>
  <c r="P22" i="1"/>
  <c r="P23" i="1"/>
  <c r="P24" i="1"/>
  <c r="G20" i="1"/>
  <c r="G22" i="1"/>
  <c r="G23" i="1"/>
  <c r="G24" i="1"/>
  <c r="G25" i="1"/>
  <c r="G26" i="1"/>
  <c r="G27" i="1"/>
  <c r="G28" i="1"/>
  <c r="G29" i="1"/>
  <c r="G30" i="1"/>
  <c r="G31" i="1"/>
  <c r="G32" i="1"/>
  <c r="G34" i="1"/>
  <c r="G12" i="1"/>
  <c r="G13" i="1"/>
  <c r="G14" i="1"/>
  <c r="G15" i="1"/>
  <c r="G16" i="1"/>
  <c r="G17" i="1"/>
  <c r="G19" i="1"/>
  <c r="G35" i="1"/>
  <c r="G36" i="1"/>
  <c r="G37" i="1"/>
  <c r="G38" i="1"/>
  <c r="G54" i="1"/>
  <c r="G41" i="1"/>
  <c r="G45" i="1"/>
  <c r="G46" i="1"/>
  <c r="G47" i="1"/>
  <c r="G48" i="1"/>
  <c r="G49" i="1"/>
  <c r="G50" i="1"/>
  <c r="G51" i="1"/>
  <c r="G52" i="1"/>
  <c r="G53" i="1"/>
  <c r="G57" i="1"/>
  <c r="G58" i="1"/>
  <c r="G59" i="1"/>
  <c r="G60" i="1"/>
  <c r="G61" i="1"/>
  <c r="G62" i="1"/>
  <c r="G63" i="1"/>
  <c r="G68" i="1"/>
  <c r="G69" i="1"/>
  <c r="G66" i="1"/>
  <c r="G67" i="1"/>
  <c r="G70" i="1"/>
  <c r="G71" i="1"/>
  <c r="D82" i="1" l="1"/>
  <c r="D75" i="1"/>
  <c r="D78" i="1"/>
  <c r="D76" i="1"/>
  <c r="D77" i="1"/>
  <c r="D79" i="1"/>
  <c r="E81" i="1" l="1"/>
  <c r="D81" i="1"/>
  <c r="L82" i="1" s="1"/>
</calcChain>
</file>

<file path=xl/sharedStrings.xml><?xml version="1.0" encoding="utf-8"?>
<sst xmlns="http://schemas.openxmlformats.org/spreadsheetml/2006/main" count="225" uniqueCount="182">
  <si>
    <t>Service Commandes / Service Traiteur</t>
  </si>
  <si>
    <t>Tél. 021 823 00 25/36</t>
  </si>
  <si>
    <t>info@confiserieboillat.ch</t>
  </si>
  <si>
    <t>www.confiserieboillat.ch</t>
  </si>
  <si>
    <t>DATE ET JOUR DE LIVRAISON :</t>
  </si>
  <si>
    <t>NOMBRE DE PERSONNES :</t>
  </si>
  <si>
    <t>Saladier min. 5 pers *</t>
  </si>
  <si>
    <t>Sandwichs :</t>
  </si>
  <si>
    <t>Normaux</t>
  </si>
  <si>
    <t>Lunch</t>
  </si>
  <si>
    <t>TOTAL</t>
  </si>
  <si>
    <r>
      <t>Salades</t>
    </r>
    <r>
      <rPr>
        <b/>
        <sz val="8"/>
        <rFont val="Arial"/>
        <family val="2"/>
      </rPr>
      <t xml:space="preserve"> (avec leur sauce / sans services) :</t>
    </r>
  </si>
  <si>
    <t xml:space="preserve">550 ml </t>
  </si>
  <si>
    <t>750 ml</t>
  </si>
  <si>
    <t>Nombre</t>
  </si>
  <si>
    <t>Pain</t>
  </si>
  <si>
    <t>Quantité</t>
  </si>
  <si>
    <t>Prix</t>
  </si>
  <si>
    <t>de pers.</t>
  </si>
  <si>
    <t>Entre 09h30 et 10h30</t>
  </si>
  <si>
    <t>Brioche crabe</t>
  </si>
  <si>
    <t>Brioche</t>
  </si>
  <si>
    <r>
      <t xml:space="preserve">Mêlée </t>
    </r>
    <r>
      <rPr>
        <sz val="8"/>
        <color theme="9"/>
        <rFont val="Arial"/>
        <family val="2"/>
      </rPr>
      <t>(SG)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*</t>
    </r>
  </si>
  <si>
    <t>Entre 10h00 et 11h30</t>
  </si>
  <si>
    <r>
      <t xml:space="preserve">Caviar d'aubergine </t>
    </r>
    <r>
      <rPr>
        <sz val="10"/>
        <color rgb="FFFF0000"/>
        <rFont val="Arial"/>
        <family val="2"/>
      </rPr>
      <t>*</t>
    </r>
  </si>
  <si>
    <t>Pain tomate</t>
  </si>
  <si>
    <t>César poulet</t>
  </si>
  <si>
    <r>
      <t xml:space="preserve">Délice beurre </t>
    </r>
    <r>
      <rPr>
        <sz val="10"/>
        <color rgb="FFFF0000"/>
        <rFont val="Arial"/>
        <family val="2"/>
      </rPr>
      <t>*</t>
    </r>
  </si>
  <si>
    <t>Délice roulé</t>
  </si>
  <si>
    <r>
      <t xml:space="preserve">Poulet choux chinois </t>
    </r>
    <r>
      <rPr>
        <sz val="8"/>
        <color theme="9"/>
        <rFont val="Arial"/>
        <family val="2"/>
      </rPr>
      <t>(SG)</t>
    </r>
  </si>
  <si>
    <t>Délice jambon</t>
  </si>
  <si>
    <t>Délice</t>
  </si>
  <si>
    <r>
      <t xml:space="preserve">Crevettes </t>
    </r>
    <r>
      <rPr>
        <sz val="8"/>
        <color theme="9"/>
        <rFont val="Arial"/>
        <family val="2"/>
      </rPr>
      <t>(SG)</t>
    </r>
  </si>
  <si>
    <r>
      <t xml:space="preserve">Brie </t>
    </r>
    <r>
      <rPr>
        <sz val="10"/>
        <color rgb="FFFF0000"/>
        <rFont val="Arial"/>
        <family val="2"/>
      </rPr>
      <t>*</t>
    </r>
  </si>
  <si>
    <t>Paysan</t>
  </si>
  <si>
    <r>
      <t xml:space="preserve">Grecque </t>
    </r>
    <r>
      <rPr>
        <sz val="8"/>
        <color theme="9"/>
        <rFont val="Arial"/>
        <family val="2"/>
      </rPr>
      <t>(SG)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*</t>
    </r>
  </si>
  <si>
    <r>
      <t xml:space="preserve">Chèvre </t>
    </r>
    <r>
      <rPr>
        <sz val="10"/>
        <color rgb="FFFF0000"/>
        <rFont val="Arial"/>
        <family val="2"/>
      </rPr>
      <t>*</t>
    </r>
  </si>
  <si>
    <t>Fruits</t>
  </si>
  <si>
    <r>
      <t xml:space="preserve">Niçoise </t>
    </r>
    <r>
      <rPr>
        <sz val="8"/>
        <color theme="9"/>
        <rFont val="Arial"/>
        <family val="2"/>
      </rPr>
      <t>(SL/SG)</t>
    </r>
  </si>
  <si>
    <r>
      <t xml:space="preserve">Gruyère </t>
    </r>
    <r>
      <rPr>
        <sz val="10"/>
        <color rgb="FFFF0000"/>
        <rFont val="Arial"/>
        <family val="2"/>
      </rPr>
      <t>*</t>
    </r>
  </si>
  <si>
    <r>
      <t>Tandoori</t>
    </r>
    <r>
      <rPr>
        <sz val="10"/>
        <color theme="9"/>
        <rFont val="Arial"/>
        <family val="2"/>
      </rPr>
      <t xml:space="preserve"> </t>
    </r>
    <r>
      <rPr>
        <sz val="8"/>
        <color theme="9"/>
        <rFont val="Arial"/>
        <family val="2"/>
      </rPr>
      <t>(SL/SG)</t>
    </r>
  </si>
  <si>
    <r>
      <t xml:space="preserve">Fromage blanc et radis </t>
    </r>
    <r>
      <rPr>
        <sz val="10"/>
        <color rgb="FFFF0000"/>
        <rFont val="Arial"/>
        <family val="2"/>
      </rPr>
      <t>*</t>
    </r>
  </si>
  <si>
    <t>Pain courge</t>
  </si>
  <si>
    <r>
      <t>Saumon quinoa</t>
    </r>
    <r>
      <rPr>
        <sz val="10"/>
        <color theme="9"/>
        <rFont val="Arial"/>
        <family val="2"/>
      </rPr>
      <t xml:space="preserve"> </t>
    </r>
    <r>
      <rPr>
        <sz val="8"/>
        <color theme="9"/>
        <rFont val="Arial"/>
        <family val="2"/>
      </rPr>
      <t>(SG)</t>
    </r>
  </si>
  <si>
    <r>
      <t xml:space="preserve">Mozzarella-tomate </t>
    </r>
    <r>
      <rPr>
        <sz val="10"/>
        <color rgb="FFFF0000"/>
        <rFont val="Arial"/>
        <family val="2"/>
      </rPr>
      <t>*</t>
    </r>
  </si>
  <si>
    <t>Foccacia</t>
  </si>
  <si>
    <r>
      <t xml:space="preserve">Calamar riz noir </t>
    </r>
    <r>
      <rPr>
        <sz val="8"/>
        <color theme="9"/>
        <rFont val="Arial"/>
        <family val="2"/>
      </rPr>
      <t>(SG)</t>
    </r>
  </si>
  <si>
    <r>
      <t xml:space="preserve">Houmous poivrons </t>
    </r>
    <r>
      <rPr>
        <sz val="10"/>
        <color rgb="FFFF0000"/>
        <rFont val="Arial"/>
        <family val="2"/>
      </rPr>
      <t>*</t>
    </r>
  </si>
  <si>
    <t>Pain Hamburger</t>
  </si>
  <si>
    <r>
      <t xml:space="preserve">Mozzarella (350 ml) </t>
    </r>
    <r>
      <rPr>
        <sz val="8"/>
        <color theme="9"/>
        <rFont val="Arial"/>
        <family val="2"/>
      </rPr>
      <t>(SG)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*</t>
    </r>
    <r>
      <rPr>
        <sz val="10"/>
        <rFont val="Arial"/>
        <family val="2"/>
      </rPr>
      <t xml:space="preserve"> </t>
    </r>
    <r>
      <rPr>
        <sz val="8"/>
        <color rgb="FFFF0000"/>
        <rFont val="Arial"/>
        <family val="2"/>
      </rPr>
      <t>(avr.-sept.)</t>
    </r>
  </si>
  <si>
    <r>
      <t xml:space="preserve">Taboulé (350 ml) </t>
    </r>
    <r>
      <rPr>
        <b/>
        <sz val="10"/>
        <color rgb="FFFF0000"/>
        <rFont val="Arial"/>
        <family val="2"/>
      </rPr>
      <t>*</t>
    </r>
  </si>
  <si>
    <t>Bœuf fumé</t>
  </si>
  <si>
    <t>Vitalis</t>
  </si>
  <si>
    <r>
      <t xml:space="preserve">Carottes </t>
    </r>
    <r>
      <rPr>
        <sz val="8"/>
        <color theme="9"/>
        <rFont val="Arial"/>
        <family val="2"/>
      </rPr>
      <t>(SG)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*</t>
    </r>
  </si>
  <si>
    <t>Dinde</t>
  </si>
  <si>
    <t>Papillon</t>
  </si>
  <si>
    <r>
      <t xml:space="preserve">Verte </t>
    </r>
    <r>
      <rPr>
        <sz val="8"/>
        <color theme="9"/>
        <rFont val="Arial"/>
        <family val="2"/>
      </rPr>
      <t>(SG)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*</t>
    </r>
  </si>
  <si>
    <t>Jambon</t>
  </si>
  <si>
    <t>Mi-blanc</t>
  </si>
  <si>
    <t>Merci d'indiquer si vous préférez
(   ) retourner le(s) saladier(s) dans un magasin sans frais ou alors
(  ) un retour matériel dès le lendemain avec frais de reprise en sus
(tarif idem livraison)</t>
  </si>
  <si>
    <t>Rustique</t>
  </si>
  <si>
    <t>Pain mou</t>
  </si>
  <si>
    <t>Jambon cru</t>
  </si>
  <si>
    <t>Mousse jambon</t>
  </si>
  <si>
    <r>
      <t xml:space="preserve">Poulet curry </t>
    </r>
    <r>
      <rPr>
        <sz val="8"/>
        <color theme="9"/>
        <rFont val="Arial"/>
        <family val="2"/>
      </rPr>
      <t>(SL)</t>
    </r>
  </si>
  <si>
    <t>Complet</t>
  </si>
  <si>
    <t>Pâtisseries :</t>
  </si>
  <si>
    <t>Roastbeef</t>
  </si>
  <si>
    <t>Bagna</t>
  </si>
  <si>
    <t>Bircher</t>
  </si>
  <si>
    <t>Pulled Pork</t>
  </si>
  <si>
    <t>Baba au rhum</t>
  </si>
  <si>
    <r>
      <t xml:space="preserve">Poulet pané </t>
    </r>
    <r>
      <rPr>
        <sz val="8"/>
        <color theme="9"/>
        <rFont val="Arial"/>
        <family val="2"/>
      </rPr>
      <t>(SL)</t>
    </r>
  </si>
  <si>
    <t>Eclair chocolat</t>
  </si>
  <si>
    <t>Salami</t>
  </si>
  <si>
    <t>Eclair café</t>
  </si>
  <si>
    <t>Saumon</t>
  </si>
  <si>
    <t>Sant Abbondio</t>
  </si>
  <si>
    <t>Karac</t>
  </si>
  <si>
    <t>Thon</t>
  </si>
  <si>
    <t>Mille-feuille</t>
  </si>
  <si>
    <t>Mousse 3 chocolats</t>
  </si>
  <si>
    <t>Viande séchée</t>
  </si>
  <si>
    <t>Vigneron</t>
  </si>
  <si>
    <t>Mousse duo framboise-chocolat</t>
  </si>
  <si>
    <t>Mousse exotique</t>
  </si>
  <si>
    <t>Divers salés :</t>
  </si>
  <si>
    <t>Croissant au jambon</t>
  </si>
  <si>
    <r>
      <t xml:space="preserve">Mousse truffé chocolat </t>
    </r>
    <r>
      <rPr>
        <sz val="8"/>
        <color theme="9"/>
        <rFont val="Arial"/>
        <family val="2"/>
      </rPr>
      <t>(SG)</t>
    </r>
  </si>
  <si>
    <t>Pâté à la viande</t>
  </si>
  <si>
    <t>Tartelette à la raisinée</t>
  </si>
  <si>
    <t>(oct. - juin)</t>
  </si>
  <si>
    <r>
      <t xml:space="preserve">Quiche au fromage </t>
    </r>
    <r>
      <rPr>
        <sz val="10"/>
        <color rgb="FFFF0000"/>
        <rFont val="Arial"/>
        <family val="2"/>
      </rPr>
      <t>*</t>
    </r>
  </si>
  <si>
    <t>Ø 10 cm</t>
  </si>
  <si>
    <t>Tartelette au chocolat</t>
  </si>
  <si>
    <t>Quiche de saison</t>
  </si>
  <si>
    <r>
      <t xml:space="preserve">Ø 10 cm   </t>
    </r>
    <r>
      <rPr>
        <sz val="8"/>
        <color rgb="FFFF0000"/>
        <rFont val="Arial"/>
        <family val="2"/>
      </rPr>
      <t>(oct.-mai / juin-sept.)</t>
    </r>
  </si>
  <si>
    <t>Tartelette aux fraises</t>
  </si>
  <si>
    <t>(avril - août)</t>
  </si>
  <si>
    <r>
      <t>Plateau viandes froide (</t>
    </r>
    <r>
      <rPr>
        <sz val="8"/>
        <rFont val="Arial"/>
        <family val="2"/>
      </rPr>
      <t>80 gr/p</t>
    </r>
    <r>
      <rPr>
        <sz val="10"/>
        <rFont val="Arial"/>
        <family val="2"/>
      </rPr>
      <t xml:space="preserve">) </t>
    </r>
    <r>
      <rPr>
        <sz val="8"/>
        <color theme="9"/>
        <rFont val="Arial"/>
        <family val="2"/>
      </rPr>
      <t>(SG)</t>
    </r>
  </si>
  <si>
    <t>Min 5 pers.</t>
  </si>
  <si>
    <t>Tartelette aux vermicelles</t>
  </si>
  <si>
    <t>(sept. - mars)</t>
  </si>
  <si>
    <r>
      <t xml:space="preserve">Plateau fromages </t>
    </r>
    <r>
      <rPr>
        <sz val="10"/>
        <color rgb="FFFF0000"/>
        <rFont val="Arial"/>
        <family val="2"/>
      </rPr>
      <t>*</t>
    </r>
    <r>
      <rPr>
        <sz val="10"/>
        <rFont val="Arial"/>
        <family val="2"/>
      </rPr>
      <t xml:space="preserve"> (</t>
    </r>
    <r>
      <rPr>
        <sz val="8"/>
        <rFont val="Arial"/>
        <family val="2"/>
      </rPr>
      <t>80 gr/p)</t>
    </r>
    <r>
      <rPr>
        <sz val="10"/>
        <rFont val="Arial"/>
        <family val="2"/>
      </rPr>
      <t xml:space="preserve"> </t>
    </r>
    <r>
      <rPr>
        <sz val="8"/>
        <color theme="9"/>
        <rFont val="Arial"/>
        <family val="2"/>
      </rPr>
      <t>(SG)</t>
    </r>
  </si>
  <si>
    <t>Tartelette citron</t>
  </si>
  <si>
    <r>
      <t>Plateau saumon fumé (</t>
    </r>
    <r>
      <rPr>
        <sz val="8"/>
        <rFont val="Arial"/>
        <family val="2"/>
      </rPr>
      <t>60 gr/p)</t>
    </r>
    <r>
      <rPr>
        <sz val="10"/>
        <rFont val="Arial"/>
        <family val="2"/>
      </rPr>
      <t xml:space="preserve"> </t>
    </r>
    <r>
      <rPr>
        <sz val="8"/>
        <color theme="9"/>
        <rFont val="Arial"/>
        <family val="2"/>
      </rPr>
      <t>(SG)</t>
    </r>
  </si>
  <si>
    <r>
      <t xml:space="preserve">Dips légumes + sauces </t>
    </r>
    <r>
      <rPr>
        <sz val="10"/>
        <color rgb="FFFF0000"/>
        <rFont val="Arial"/>
        <family val="2"/>
      </rPr>
      <t>*</t>
    </r>
    <r>
      <rPr>
        <sz val="10"/>
        <rFont val="Arial"/>
        <family val="2"/>
      </rPr>
      <t xml:space="preserve"> (</t>
    </r>
    <r>
      <rPr>
        <sz val="8"/>
        <rFont val="Arial"/>
        <family val="2"/>
      </rPr>
      <t>80 gr/p)</t>
    </r>
  </si>
  <si>
    <t>Mignardises (assiette 10 pces)</t>
  </si>
  <si>
    <t>Mini canapés</t>
  </si>
  <si>
    <t>assortiment</t>
  </si>
  <si>
    <t>St-Honoré à la vanille</t>
  </si>
  <si>
    <t>Mini sandwichs</t>
  </si>
  <si>
    <t>Tranche à la framboise</t>
  </si>
  <si>
    <r>
      <t xml:space="preserve">Brochette tomate-mozzarella </t>
    </r>
    <r>
      <rPr>
        <sz val="10"/>
        <color rgb="FFFF0000"/>
        <rFont val="Arial"/>
        <family val="2"/>
      </rPr>
      <t>*</t>
    </r>
    <r>
      <rPr>
        <sz val="10"/>
        <rFont val="Arial"/>
        <family val="2"/>
      </rPr>
      <t xml:space="preserve">   </t>
    </r>
    <r>
      <rPr>
        <sz val="8"/>
        <color rgb="FFFF0000"/>
        <rFont val="Arial"/>
        <family val="2"/>
      </rPr>
      <t>(avr.-sept)</t>
    </r>
  </si>
  <si>
    <t>Min 10 pces</t>
  </si>
  <si>
    <t>Tranche à la rhubarbe</t>
  </si>
  <si>
    <r>
      <t xml:space="preserve">Brochette crevettes-ananas </t>
    </r>
    <r>
      <rPr>
        <sz val="8"/>
        <color theme="9"/>
        <rFont val="Arial"/>
        <family val="2"/>
      </rPr>
      <t>(SL/SG)</t>
    </r>
  </si>
  <si>
    <t>Tranche aux pruneaux</t>
  </si>
  <si>
    <t>(sept. - nov.)</t>
  </si>
  <si>
    <r>
      <t xml:space="preserve">Brochette magret de canard </t>
    </r>
    <r>
      <rPr>
        <sz val="8"/>
        <color theme="9"/>
        <rFont val="Arial"/>
        <family val="2"/>
      </rPr>
      <t>(SL/SG)</t>
    </r>
  </si>
  <si>
    <t>Tranche aux poires</t>
  </si>
  <si>
    <t>Ballon lunch</t>
  </si>
  <si>
    <t>Tranche aux pommes</t>
  </si>
  <si>
    <r>
      <t xml:space="preserve">Salée à la crème 27cm  </t>
    </r>
    <r>
      <rPr>
        <sz val="8"/>
        <rFont val="Arial"/>
        <family val="2"/>
      </rPr>
      <t>(coupée en 12)</t>
    </r>
  </si>
  <si>
    <t>Boissons :</t>
  </si>
  <si>
    <r>
      <t>Salée à la crème 31cm  (</t>
    </r>
    <r>
      <rPr>
        <sz val="8"/>
        <rFont val="Arial"/>
        <family val="2"/>
      </rPr>
      <t>coupée en 16)</t>
    </r>
  </si>
  <si>
    <t>Eau gazeuse - 5 dl</t>
  </si>
  <si>
    <t>Eau plate - 5 dl</t>
  </si>
  <si>
    <t>Confiseries :</t>
  </si>
  <si>
    <t>Coca-Cola - 4.5 dl</t>
  </si>
  <si>
    <t>Sablé nature</t>
  </si>
  <si>
    <t>Coca-Cola 0 - 4.5 dl</t>
  </si>
  <si>
    <t>Sablé chocolat</t>
  </si>
  <si>
    <t>Thé froid - 5 dl</t>
  </si>
  <si>
    <t>Sablé amandes</t>
  </si>
  <si>
    <t>Limonade - 5 dl</t>
  </si>
  <si>
    <t>Miroir confiture framboise</t>
  </si>
  <si>
    <t>Jus d'orange - 3.3 dl</t>
  </si>
  <si>
    <t>Brownies</t>
  </si>
  <si>
    <t>Mini financiers aux noisettes (VD) (6 pces)</t>
  </si>
  <si>
    <t>Matériel plastique supplémentaire :</t>
  </si>
  <si>
    <t>Cake citron (petit)</t>
  </si>
  <si>
    <t>230 gr (5 pers.)</t>
  </si>
  <si>
    <t>Assiettes</t>
  </si>
  <si>
    <t>Cake financier (petit)</t>
  </si>
  <si>
    <t>260 gr (5 pers.)</t>
  </si>
  <si>
    <t>Verres</t>
  </si>
  <si>
    <t>Cake tyrolien (petit)</t>
  </si>
  <si>
    <t>360 gr (5 pers.)</t>
  </si>
  <si>
    <t>Couteaux</t>
  </si>
  <si>
    <t>Fourchettes</t>
  </si>
  <si>
    <t>Panier fruits frais</t>
  </si>
  <si>
    <t>TU (6 pers.)</t>
  </si>
  <si>
    <t>Cuillères dessert</t>
  </si>
  <si>
    <t>Serviettes papier</t>
  </si>
  <si>
    <t>* = végétarien</t>
  </si>
  <si>
    <t>SL = sans lactose / SG = sans gluten</t>
  </si>
  <si>
    <t>Nos produits sans gluten et lactose peuvent contenirs des "traces"</t>
  </si>
  <si>
    <t>TOTAL boissons</t>
  </si>
  <si>
    <t>Société :</t>
  </si>
  <si>
    <t>TOTAL divers salés</t>
  </si>
  <si>
    <t>Nom :</t>
  </si>
  <si>
    <t>TOTAL sandwichs</t>
  </si>
  <si>
    <t>Tél :</t>
  </si>
  <si>
    <t>TOTAL salades</t>
  </si>
  <si>
    <t>Heure de livraison :</t>
  </si>
  <si>
    <t>TOTAL desserts, confiserie</t>
  </si>
  <si>
    <t>Adresse de livraison :</t>
  </si>
  <si>
    <t>Frais de livraison/retour mat.</t>
  </si>
  <si>
    <t>En sus</t>
  </si>
  <si>
    <t>Commentaires :</t>
  </si>
  <si>
    <r>
      <t>SOUS-TOTAL Food (</t>
    </r>
    <r>
      <rPr>
        <u/>
        <sz val="10"/>
        <rFont val="Arial"/>
        <family val="2"/>
      </rPr>
      <t>hors frais de livraison</t>
    </r>
    <r>
      <rPr>
        <sz val="10"/>
        <rFont val="Arial"/>
        <family val="2"/>
      </rPr>
      <t>) :</t>
    </r>
  </si>
  <si>
    <t>Numéro de PO :</t>
  </si>
  <si>
    <t>TOTAL matériel</t>
  </si>
  <si>
    <r>
      <t xml:space="preserve">TOTAL </t>
    </r>
    <r>
      <rPr>
        <b/>
        <u/>
        <sz val="10"/>
        <rFont val="Arial"/>
        <family val="2"/>
      </rPr>
      <t xml:space="preserve">(hors frais de livraison) </t>
    </r>
    <r>
      <rPr>
        <b/>
        <sz val="10"/>
        <rFont val="Arial"/>
        <family val="2"/>
      </rPr>
      <t>:</t>
    </r>
  </si>
  <si>
    <t>CHF, TVA incluse</t>
  </si>
  <si>
    <t>Toute commande est acceptée jusqu’à 12h00 la veille de la date de livraison souhaitée. Au-delà de 12h00, votre commande sera refusée.</t>
  </si>
  <si>
    <t>Tout changement de commande est accepté jusqu’à 12h00 au plus tard, la veille de la date de livraison demandé.</t>
  </si>
  <si>
    <t xml:space="preserve">Le fait de passer commande auprès de la Confiserie Boillat Sàrl, implique l'acceptation de nos conditions générales de vente. </t>
  </si>
  <si>
    <t>CGV : confiserieboillat.ch/conditions-generales</t>
  </si>
  <si>
    <r>
      <t xml:space="preserve">Fiche de commande </t>
    </r>
    <r>
      <rPr>
        <b/>
        <sz val="20"/>
        <rFont val="Arial"/>
        <family val="2"/>
      </rPr>
      <t>2026</t>
    </r>
  </si>
  <si>
    <t>SANDWICHE COUPE EN 2: +0.80CT PCE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</si>
</sst>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6" x14ac:knownFonts="1"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u/>
      <sz val="10"/>
      <name val="Arial"/>
      <family val="2"/>
    </font>
    <font>
      <sz val="10"/>
      <color rgb="FF3C3C3C"/>
      <name val="Arial"/>
      <family val="2"/>
    </font>
    <font>
      <sz val="10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rgb="FF3C3C3C"/>
      <name val="Arial"/>
      <family val="2"/>
    </font>
    <font>
      <b/>
      <i/>
      <sz val="10"/>
      <color theme="9"/>
      <name val="Arial"/>
      <family val="2"/>
    </font>
    <font>
      <sz val="8"/>
      <color rgb="FFFF0000"/>
      <name val="Arial"/>
      <family val="2"/>
    </font>
    <font>
      <i/>
      <sz val="10"/>
      <color rgb="FFFF0000"/>
      <name val="Arial"/>
      <family val="2"/>
    </font>
    <font>
      <sz val="10"/>
      <color theme="9"/>
      <name val="Arial"/>
      <family val="2"/>
    </font>
    <font>
      <sz val="8"/>
      <color theme="9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72">
    <xf numFmtId="0" fontId="0" fillId="0" borderId="0" xfId="0"/>
    <xf numFmtId="1" fontId="3" fillId="0" borderId="1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1" fontId="3" fillId="0" borderId="5" xfId="0" applyNumberFormat="1" applyFont="1" applyBorder="1" applyAlignment="1" applyProtection="1">
      <alignment horizontal="center" vertical="center"/>
      <protection locked="0"/>
    </xf>
    <xf numFmtId="2" fontId="2" fillId="0" borderId="1" xfId="0" applyNumberFormat="1" applyFont="1" applyBorder="1" applyAlignment="1">
      <alignment vertical="center"/>
    </xf>
    <xf numFmtId="1" fontId="3" fillId="0" borderId="0" xfId="0" applyNumberFormat="1" applyFont="1" applyAlignment="1" applyProtection="1">
      <alignment horizontal="center" vertical="center"/>
      <protection locked="0"/>
    </xf>
    <xf numFmtId="2" fontId="2" fillId="0" borderId="0" xfId="0" applyNumberFormat="1" applyFont="1" applyAlignment="1">
      <alignment vertical="center"/>
    </xf>
    <xf numFmtId="2" fontId="2" fillId="0" borderId="9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2" fontId="2" fillId="0" borderId="7" xfId="0" applyNumberFormat="1" applyFont="1" applyBorder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locked="0"/>
    </xf>
    <xf numFmtId="0" fontId="3" fillId="3" borderId="0" xfId="0" applyFont="1" applyFill="1" applyAlignment="1">
      <alignment vertical="center"/>
    </xf>
    <xf numFmtId="2" fontId="2" fillId="0" borderId="4" xfId="0" applyNumberFormat="1" applyFont="1" applyBorder="1" applyAlignment="1">
      <alignment vertical="center"/>
    </xf>
    <xf numFmtId="1" fontId="3" fillId="0" borderId="10" xfId="0" applyNumberFormat="1" applyFont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6" fillId="0" borderId="0" xfId="0" applyFont="1" applyAlignment="1" applyProtection="1">
      <alignment vertical="center"/>
      <protection locked="0"/>
    </xf>
    <xf numFmtId="1" fontId="3" fillId="0" borderId="12" xfId="0" applyNumberFormat="1" applyFont="1" applyBorder="1" applyAlignment="1" applyProtection="1">
      <alignment horizontal="center" vertical="center"/>
      <protection locked="0"/>
    </xf>
    <xf numFmtId="2" fontId="2" fillId="0" borderId="13" xfId="0" applyNumberFormat="1" applyFont="1" applyBorder="1" applyAlignment="1">
      <alignment vertical="center"/>
    </xf>
    <xf numFmtId="1" fontId="3" fillId="0" borderId="14" xfId="0" applyNumberFormat="1" applyFont="1" applyBorder="1" applyAlignment="1" applyProtection="1">
      <alignment horizontal="center" vertical="center"/>
      <protection locked="0"/>
    </xf>
    <xf numFmtId="2" fontId="2" fillId="3" borderId="5" xfId="0" applyNumberFormat="1" applyFont="1" applyFill="1" applyBorder="1" applyAlignment="1">
      <alignment vertical="center"/>
    </xf>
    <xf numFmtId="0" fontId="2" fillId="0" borderId="6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3" xfId="0" applyFont="1" applyBorder="1" applyAlignment="1">
      <alignment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0" xfId="0" applyFont="1" applyAlignment="1" applyProtection="1">
      <alignment vertical="center"/>
      <protection hidden="1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2" fillId="0" borderId="17" xfId="0" applyFont="1" applyBorder="1" applyAlignment="1">
      <alignment horizontal="right" vertical="center"/>
    </xf>
    <xf numFmtId="0" fontId="3" fillId="0" borderId="3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2" fontId="2" fillId="2" borderId="5" xfId="0" applyNumberFormat="1" applyFont="1" applyFill="1" applyBorder="1" applyAlignment="1">
      <alignment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5" xfId="0" applyNumberFormat="1" applyFont="1" applyBorder="1" applyAlignment="1">
      <alignment vertical="center"/>
    </xf>
    <xf numFmtId="2" fontId="2" fillId="0" borderId="0" xfId="0" applyNumberFormat="1" applyFont="1" applyAlignment="1" applyProtection="1">
      <alignment vertical="center"/>
      <protection hidden="1"/>
    </xf>
    <xf numFmtId="2" fontId="2" fillId="0" borderId="6" xfId="0" applyNumberFormat="1" applyFont="1" applyBorder="1" applyAlignment="1">
      <alignment vertical="center"/>
    </xf>
    <xf numFmtId="0" fontId="1" fillId="0" borderId="0" xfId="1" applyAlignment="1" applyProtection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hidden="1"/>
    </xf>
    <xf numFmtId="0" fontId="19" fillId="0" borderId="0" xfId="0" applyFont="1" applyAlignment="1">
      <alignment vertical="center"/>
    </xf>
    <xf numFmtId="1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" fontId="3" fillId="0" borderId="4" xfId="0" applyNumberFormat="1" applyFont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164" fontId="9" fillId="0" borderId="0" xfId="0" applyNumberFormat="1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>
      <alignment horizontal="right"/>
    </xf>
    <xf numFmtId="0" fontId="9" fillId="0" borderId="0" xfId="0" applyFont="1" applyAlignment="1" applyProtection="1">
      <alignment horizontal="center" vertical="center"/>
      <protection locked="0"/>
    </xf>
    <xf numFmtId="0" fontId="11" fillId="4" borderId="4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0" fontId="23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3" fillId="0" borderId="0" xfId="1" applyFont="1" applyAlignment="1" applyProtection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1" fontId="3" fillId="0" borderId="13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vertical="center"/>
    </xf>
    <xf numFmtId="1" fontId="3" fillId="0" borderId="8" xfId="0" applyNumberFormat="1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2" fontId="2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1" fontId="3" fillId="3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6" xfId="0" applyNumberFormat="1" applyFont="1" applyFill="1" applyBorder="1" applyAlignment="1">
      <alignment vertical="center"/>
    </xf>
    <xf numFmtId="2" fontId="2" fillId="0" borderId="13" xfId="0" applyNumberFormat="1" applyFont="1" applyBorder="1" applyAlignment="1">
      <alignment horizontal="center" vertical="center"/>
    </xf>
    <xf numFmtId="2" fontId="2" fillId="0" borderId="3" xfId="0" applyNumberFormat="1" applyFont="1" applyBorder="1" applyAlignment="1">
      <alignment vertical="center"/>
    </xf>
    <xf numFmtId="2" fontId="2" fillId="0" borderId="17" xfId="0" applyNumberFormat="1" applyFont="1" applyBorder="1" applyAlignment="1">
      <alignment vertical="center"/>
    </xf>
    <xf numFmtId="0" fontId="3" fillId="3" borderId="25" xfId="0" applyFont="1" applyFill="1" applyBorder="1" applyAlignment="1">
      <alignment vertical="center"/>
    </xf>
    <xf numFmtId="0" fontId="3" fillId="0" borderId="25" xfId="0" applyFont="1" applyBorder="1" applyAlignment="1" applyProtection="1">
      <alignment vertical="center"/>
      <protection hidden="1"/>
    </xf>
    <xf numFmtId="1" fontId="3" fillId="3" borderId="11" xfId="0" applyNumberFormat="1" applyFont="1" applyFill="1" applyBorder="1" applyAlignment="1" applyProtection="1">
      <alignment horizontal="center" vertical="center"/>
      <protection locked="0"/>
    </xf>
    <xf numFmtId="1" fontId="0" fillId="0" borderId="5" xfId="0" applyNumberFormat="1" applyBorder="1" applyAlignment="1" applyProtection="1">
      <alignment horizontal="center" vertical="center"/>
      <protection locked="0"/>
    </xf>
    <xf numFmtId="2" fontId="2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1" fontId="3" fillId="0" borderId="17" xfId="0" applyNumberFormat="1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center" vertical="center"/>
    </xf>
    <xf numFmtId="0" fontId="21" fillId="0" borderId="6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9" fillId="0" borderId="0" xfId="0" applyFont="1" applyAlignment="1">
      <alignment horizontal="left"/>
    </xf>
    <xf numFmtId="2" fontId="4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right"/>
    </xf>
    <xf numFmtId="0" fontId="6" fillId="0" borderId="21" xfId="0" applyFont="1" applyBorder="1" applyAlignment="1">
      <alignment horizontal="right"/>
    </xf>
    <xf numFmtId="0" fontId="6" fillId="0" borderId="22" xfId="0" applyFont="1" applyBorder="1" applyAlignment="1">
      <alignment horizontal="right"/>
    </xf>
    <xf numFmtId="0" fontId="4" fillId="4" borderId="1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14" fillId="0" borderId="13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22" fillId="0" borderId="19" xfId="0" applyFont="1" applyBorder="1" applyAlignment="1">
      <alignment horizontal="right" wrapText="1"/>
    </xf>
    <xf numFmtId="0" fontId="22" fillId="0" borderId="0" xfId="0" applyFont="1" applyAlignment="1">
      <alignment horizontal="right" wrapText="1"/>
    </xf>
    <xf numFmtId="0" fontId="4" fillId="0" borderId="0" xfId="0" applyFont="1" applyAlignment="1">
      <alignment horizontal="right" vertical="center"/>
    </xf>
    <xf numFmtId="0" fontId="7" fillId="6" borderId="20" xfId="0" applyFont="1" applyFill="1" applyBorder="1" applyAlignment="1" applyProtection="1">
      <alignment horizontal="left" vertical="center"/>
      <protection locked="0"/>
    </xf>
    <xf numFmtId="0" fontId="7" fillId="6" borderId="21" xfId="0" applyFont="1" applyFill="1" applyBorder="1" applyAlignment="1" applyProtection="1">
      <alignment horizontal="left" vertical="center"/>
      <protection locked="0"/>
    </xf>
    <xf numFmtId="0" fontId="7" fillId="6" borderId="22" xfId="0" applyFont="1" applyFill="1" applyBorder="1" applyAlignment="1" applyProtection="1">
      <alignment horizontal="left" vertical="center"/>
      <protection locked="0"/>
    </xf>
    <xf numFmtId="0" fontId="6" fillId="6" borderId="20" xfId="0" applyFont="1" applyFill="1" applyBorder="1" applyAlignment="1" applyProtection="1">
      <alignment horizontal="left" vertical="center"/>
      <protection locked="0"/>
    </xf>
    <xf numFmtId="0" fontId="6" fillId="6" borderId="21" xfId="0" applyFont="1" applyFill="1" applyBorder="1" applyAlignment="1" applyProtection="1">
      <alignment horizontal="left" vertical="center"/>
      <protection locked="0"/>
    </xf>
    <xf numFmtId="0" fontId="6" fillId="6" borderId="22" xfId="0" applyFont="1" applyFill="1" applyBorder="1" applyAlignment="1" applyProtection="1">
      <alignment horizontal="left" vertical="center"/>
      <protection locked="0"/>
    </xf>
    <xf numFmtId="0" fontId="18" fillId="0" borderId="0" xfId="0" applyFont="1" applyAlignment="1">
      <alignment horizontal="left" vertical="center" wrapText="1"/>
    </xf>
    <xf numFmtId="0" fontId="6" fillId="6" borderId="20" xfId="0" applyFont="1" applyFill="1" applyBorder="1" applyAlignment="1" applyProtection="1">
      <alignment horizontal="center" vertical="center"/>
      <protection locked="0"/>
    </xf>
    <xf numFmtId="0" fontId="6" fillId="6" borderId="21" xfId="0" applyFont="1" applyFill="1" applyBorder="1" applyAlignment="1" applyProtection="1">
      <alignment horizontal="center" vertical="center"/>
      <protection locked="0"/>
    </xf>
    <xf numFmtId="0" fontId="6" fillId="6" borderId="22" xfId="0" applyFont="1" applyFill="1" applyBorder="1" applyAlignment="1" applyProtection="1">
      <alignment horizontal="center" vertical="center"/>
      <protection locked="0"/>
    </xf>
    <xf numFmtId="2" fontId="4" fillId="0" borderId="2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0" fontId="7" fillId="6" borderId="20" xfId="0" applyFont="1" applyFill="1" applyBorder="1" applyAlignment="1" applyProtection="1">
      <alignment horizontal="center" vertical="center"/>
      <protection locked="0"/>
    </xf>
    <xf numFmtId="0" fontId="7" fillId="6" borderId="21" xfId="0" applyFont="1" applyFill="1" applyBorder="1" applyAlignment="1" applyProtection="1">
      <alignment horizontal="center" vertical="center"/>
      <protection locked="0"/>
    </xf>
    <xf numFmtId="0" fontId="7" fillId="6" borderId="2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4" fontId="9" fillId="6" borderId="20" xfId="0" applyNumberFormat="1" applyFont="1" applyFill="1" applyBorder="1" applyAlignment="1" applyProtection="1">
      <alignment horizontal="center" vertical="center"/>
      <protection locked="0"/>
    </xf>
    <xf numFmtId="164" fontId="9" fillId="6" borderId="21" xfId="0" applyNumberFormat="1" applyFont="1" applyFill="1" applyBorder="1" applyAlignment="1" applyProtection="1">
      <alignment horizontal="center" vertical="center"/>
      <protection locked="0"/>
    </xf>
    <xf numFmtId="164" fontId="9" fillId="6" borderId="22" xfId="0" applyNumberFormat="1" applyFont="1" applyFill="1" applyBorder="1" applyAlignment="1" applyProtection="1">
      <alignment horizontal="center" vertical="center"/>
      <protection locked="0"/>
    </xf>
    <xf numFmtId="0" fontId="9" fillId="6" borderId="20" xfId="0" applyFont="1" applyFill="1" applyBorder="1" applyAlignment="1" applyProtection="1">
      <alignment horizontal="center" vertical="center"/>
      <protection locked="0"/>
    </xf>
    <xf numFmtId="0" fontId="9" fillId="6" borderId="21" xfId="0" applyFont="1" applyFill="1" applyBorder="1" applyAlignment="1" applyProtection="1">
      <alignment horizontal="center" vertical="center"/>
      <protection locked="0"/>
    </xf>
    <xf numFmtId="0" fontId="9" fillId="6" borderId="22" xfId="0" applyFont="1" applyFill="1" applyBorder="1" applyAlignment="1" applyProtection="1">
      <alignment horizontal="center" vertical="center"/>
      <protection locked="0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4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1" fontId="3" fillId="5" borderId="11" xfId="0" applyNumberFormat="1" applyFont="1" applyFill="1" applyBorder="1" applyAlignment="1" applyProtection="1">
      <alignment horizontal="center" vertical="center"/>
      <protection locked="0"/>
    </xf>
    <xf numFmtId="1" fontId="3" fillId="5" borderId="5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85725</xdr:colOff>
      <xdr:row>5</xdr:row>
      <xdr:rowOff>9525</xdr:rowOff>
    </xdr:to>
    <xdr:pic>
      <xdr:nvPicPr>
        <xdr:cNvPr id="1053" name="Image 2">
          <a:extLst>
            <a:ext uri="{FF2B5EF4-FFF2-40B4-BE49-F238E27FC236}">
              <a16:creationId xmlns:a16="http://schemas.microsoft.com/office/drawing/2014/main" id="{2898C668-E1C5-D314-0DB1-D6CE1392F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020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nfiserieboillat.ch/conditions-general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GC90"/>
  <sheetViews>
    <sheetView tabSelected="1" view="pageBreakPreview" zoomScaleNormal="100" zoomScaleSheetLayoutView="100" workbookViewId="0">
      <selection activeCell="E70" sqref="E70"/>
    </sheetView>
  </sheetViews>
  <sheetFormatPr baseColWidth="10" defaultColWidth="11.42578125" defaultRowHeight="12.75" customHeight="1" x14ac:dyDescent="0.2"/>
  <cols>
    <col min="1" max="1" width="22.7109375" style="22" customWidth="1"/>
    <col min="2" max="2" width="12.5703125" style="22" customWidth="1"/>
    <col min="3" max="3" width="6.7109375" style="22" bestFit="1" customWidth="1"/>
    <col min="4" max="4" width="5.42578125" style="22" customWidth="1"/>
    <col min="5" max="5" width="6.7109375" style="22" bestFit="1" customWidth="1"/>
    <col min="6" max="6" width="5.42578125" style="22" customWidth="1"/>
    <col min="7" max="7" width="6.7109375" style="22" customWidth="1"/>
    <col min="8" max="8" width="1.7109375" style="22" customWidth="1"/>
    <col min="9" max="9" width="25.7109375" style="22" customWidth="1"/>
    <col min="10" max="10" width="6.7109375" style="22" customWidth="1"/>
    <col min="11" max="11" width="5.42578125" style="22" bestFit="1" customWidth="1"/>
    <col min="12" max="12" width="6.7109375" style="22" customWidth="1"/>
    <col min="13" max="13" width="5.42578125" style="22" customWidth="1"/>
    <col min="14" max="14" width="6.7109375" style="22" customWidth="1"/>
    <col min="15" max="15" width="5.7109375" style="22" customWidth="1"/>
    <col min="16" max="16" width="6.7109375" style="22" customWidth="1"/>
    <col min="17" max="17" width="5.7109375" style="21" customWidth="1"/>
    <col min="18" max="18" width="5.85546875" style="21" customWidth="1"/>
    <col min="19" max="20" width="11.42578125" style="21"/>
    <col min="21" max="21" width="8.85546875" style="21" customWidth="1"/>
    <col min="22" max="22" width="18.85546875" style="21" hidden="1" customWidth="1"/>
    <col min="23" max="184" width="11.42578125" style="21"/>
    <col min="185" max="16384" width="11.42578125" style="22"/>
  </cols>
  <sheetData>
    <row r="1" spans="1:185" ht="12.75" customHeight="1" x14ac:dyDescent="0.2">
      <c r="D1" s="4"/>
      <c r="E1" s="154" t="s">
        <v>0</v>
      </c>
      <c r="F1" s="154"/>
      <c r="G1" s="154"/>
      <c r="H1" s="154"/>
      <c r="I1" s="154"/>
      <c r="J1" s="154"/>
      <c r="K1" s="154"/>
      <c r="L1" s="4"/>
    </row>
    <row r="2" spans="1:185" ht="12.75" customHeight="1" x14ac:dyDescent="0.2">
      <c r="D2" s="4"/>
      <c r="E2" s="155" t="s">
        <v>1</v>
      </c>
      <c r="F2" s="155"/>
      <c r="G2" s="155"/>
      <c r="H2" s="155"/>
      <c r="I2" s="155"/>
      <c r="J2" s="155"/>
      <c r="K2" s="155"/>
      <c r="L2" s="4"/>
    </row>
    <row r="3" spans="1:185" ht="12.75" customHeight="1" x14ac:dyDescent="0.2">
      <c r="D3" s="4"/>
      <c r="E3" s="4" t="s">
        <v>2</v>
      </c>
      <c r="F3" s="4"/>
      <c r="G3" s="4"/>
      <c r="I3" s="4"/>
      <c r="J3" s="4" t="s">
        <v>3</v>
      </c>
      <c r="K3" s="4"/>
      <c r="L3" s="4"/>
    </row>
    <row r="4" spans="1:185" ht="12.75" customHeight="1" thickBot="1" x14ac:dyDescent="0.25">
      <c r="D4" s="4"/>
      <c r="E4" s="4"/>
      <c r="F4" s="4"/>
      <c r="G4" s="4"/>
      <c r="H4" s="4"/>
      <c r="J4" s="4"/>
      <c r="K4" s="4"/>
      <c r="O4" s="4"/>
      <c r="P4" s="4"/>
    </row>
    <row r="5" spans="1:185" ht="18.75" customHeight="1" thickBot="1" x14ac:dyDescent="0.3">
      <c r="A5" s="121" t="s">
        <v>180</v>
      </c>
      <c r="B5" s="121"/>
      <c r="C5" s="121"/>
      <c r="D5" s="127" t="s">
        <v>4</v>
      </c>
      <c r="E5" s="128"/>
      <c r="F5" s="128"/>
      <c r="G5" s="128"/>
      <c r="H5" s="128"/>
      <c r="I5" s="129"/>
      <c r="J5" s="81"/>
      <c r="K5" s="156"/>
      <c r="L5" s="157"/>
      <c r="M5" s="157"/>
      <c r="N5" s="157"/>
      <c r="O5" s="157"/>
      <c r="P5" s="158"/>
    </row>
    <row r="6" spans="1:185" ht="18" customHeight="1" thickBot="1" x14ac:dyDescent="0.25">
      <c r="A6" s="121"/>
      <c r="B6" s="121"/>
      <c r="C6" s="121"/>
      <c r="D6" s="2"/>
      <c r="E6" s="4"/>
      <c r="F6" s="34"/>
      <c r="G6" s="34"/>
      <c r="H6" s="4"/>
      <c r="I6" s="4"/>
      <c r="J6" s="4"/>
      <c r="K6" s="4"/>
      <c r="L6" s="4"/>
      <c r="M6" s="4"/>
      <c r="N6" s="4"/>
      <c r="O6" s="4"/>
      <c r="P6" s="4"/>
    </row>
    <row r="7" spans="1:185" ht="18.75" customHeight="1" thickBot="1" x14ac:dyDescent="0.3">
      <c r="A7" s="121"/>
      <c r="B7" s="121"/>
      <c r="C7" s="121"/>
      <c r="D7" s="127" t="s">
        <v>5</v>
      </c>
      <c r="E7" s="128"/>
      <c r="F7" s="128"/>
      <c r="G7" s="128"/>
      <c r="H7" s="128"/>
      <c r="I7" s="129"/>
      <c r="J7" s="81"/>
      <c r="K7" s="159"/>
      <c r="L7" s="160"/>
      <c r="M7" s="160"/>
      <c r="N7" s="160"/>
      <c r="O7" s="160"/>
      <c r="P7" s="161"/>
    </row>
    <row r="8" spans="1:185" ht="9" customHeight="1" x14ac:dyDescent="0.25">
      <c r="A8" s="4"/>
      <c r="B8" s="5"/>
      <c r="C8" s="5"/>
      <c r="D8" s="83"/>
      <c r="E8" s="83"/>
      <c r="F8" s="83"/>
      <c r="G8" s="83"/>
      <c r="H8" s="83"/>
      <c r="I8" s="83"/>
      <c r="J8" s="81"/>
      <c r="K8" s="84"/>
      <c r="L8" s="84"/>
      <c r="M8" s="84"/>
      <c r="N8" s="84"/>
      <c r="O8" s="84"/>
      <c r="P8" s="84"/>
    </row>
    <row r="9" spans="1:185" ht="12.75" customHeight="1" x14ac:dyDescent="0.2">
      <c r="A9" s="4"/>
      <c r="B9" s="35"/>
      <c r="C9" s="35"/>
      <c r="D9" s="35"/>
      <c r="E9" s="35"/>
      <c r="F9" s="35"/>
      <c r="G9" s="80"/>
      <c r="H9" s="80"/>
      <c r="I9" s="80"/>
      <c r="J9" s="4"/>
      <c r="K9" s="4"/>
      <c r="L9" s="4"/>
      <c r="M9" s="4"/>
      <c r="N9" s="85" t="s">
        <v>6</v>
      </c>
      <c r="O9" s="86"/>
      <c r="P9" s="87"/>
    </row>
    <row r="10" spans="1:185" ht="12.75" customHeight="1" x14ac:dyDescent="0.2">
      <c r="A10" s="123" t="s">
        <v>7</v>
      </c>
      <c r="B10" s="4"/>
      <c r="C10" s="130" t="s">
        <v>8</v>
      </c>
      <c r="D10" s="131"/>
      <c r="E10" s="132" t="s">
        <v>9</v>
      </c>
      <c r="F10" s="133"/>
      <c r="G10" s="134" t="s">
        <v>10</v>
      </c>
      <c r="H10" s="4"/>
      <c r="I10" s="125" t="s">
        <v>11</v>
      </c>
      <c r="J10" s="51" t="s">
        <v>12</v>
      </c>
      <c r="K10" s="36"/>
      <c r="L10" s="52" t="s">
        <v>13</v>
      </c>
      <c r="M10" s="37"/>
      <c r="N10" s="53" t="s">
        <v>14</v>
      </c>
      <c r="O10" s="38"/>
      <c r="P10" s="134" t="s">
        <v>10</v>
      </c>
    </row>
    <row r="11" spans="1:185" ht="12.75" customHeight="1" x14ac:dyDescent="0.2">
      <c r="A11" s="124"/>
      <c r="B11" s="11" t="s">
        <v>15</v>
      </c>
      <c r="C11" s="43" t="s">
        <v>16</v>
      </c>
      <c r="D11" s="39" t="s">
        <v>17</v>
      </c>
      <c r="E11" s="63" t="s">
        <v>16</v>
      </c>
      <c r="F11" s="39" t="s">
        <v>17</v>
      </c>
      <c r="G11" s="135"/>
      <c r="H11" s="4"/>
      <c r="I11" s="126"/>
      <c r="J11" s="43" t="s">
        <v>16</v>
      </c>
      <c r="K11" s="41" t="s">
        <v>17</v>
      </c>
      <c r="L11" s="64" t="s">
        <v>16</v>
      </c>
      <c r="M11" s="40" t="s">
        <v>17</v>
      </c>
      <c r="N11" s="54" t="s">
        <v>18</v>
      </c>
      <c r="O11" s="42" t="s">
        <v>17</v>
      </c>
      <c r="P11" s="135"/>
      <c r="V11" s="21" t="s">
        <v>19</v>
      </c>
      <c r="GC11" s="22">
        <v>1</v>
      </c>
    </row>
    <row r="12" spans="1:185" ht="12.75" customHeight="1" x14ac:dyDescent="0.2">
      <c r="A12" s="3" t="s">
        <v>20</v>
      </c>
      <c r="B12" s="3" t="s">
        <v>21</v>
      </c>
      <c r="C12" s="1"/>
      <c r="D12" s="24">
        <v>6.5</v>
      </c>
      <c r="E12" s="27"/>
      <c r="F12" s="32"/>
      <c r="G12" s="20">
        <f t="shared" ref="G12:G17" si="0">(C12*D12)+(E12*F12)</f>
        <v>0</v>
      </c>
      <c r="H12" s="4"/>
      <c r="I12" s="3" t="s">
        <v>22</v>
      </c>
      <c r="J12" s="1"/>
      <c r="K12" s="18">
        <v>11.4</v>
      </c>
      <c r="L12" s="14"/>
      <c r="M12" s="24">
        <v>12</v>
      </c>
      <c r="N12" s="25"/>
      <c r="O12" s="15">
        <v>5.8</v>
      </c>
      <c r="P12" s="66">
        <f>(J12*K12)+(L12*M12)+(N12*O12)</f>
        <v>0</v>
      </c>
      <c r="V12" s="21" t="s">
        <v>23</v>
      </c>
    </row>
    <row r="13" spans="1:185" ht="12.75" customHeight="1" x14ac:dyDescent="0.2">
      <c r="A13" s="3" t="s">
        <v>24</v>
      </c>
      <c r="B13" s="3" t="s">
        <v>25</v>
      </c>
      <c r="C13" s="1"/>
      <c r="D13" s="24">
        <v>7.2</v>
      </c>
      <c r="E13" s="29"/>
      <c r="F13" s="30">
        <v>5.6</v>
      </c>
      <c r="G13" s="15">
        <f>(C13*D13)+(E13*F13)</f>
        <v>0</v>
      </c>
      <c r="H13" s="4"/>
      <c r="I13" s="3" t="s">
        <v>26</v>
      </c>
      <c r="J13" s="1"/>
      <c r="K13" s="18">
        <v>12</v>
      </c>
      <c r="L13" s="14"/>
      <c r="M13" s="24">
        <v>13.4</v>
      </c>
      <c r="N13" s="25"/>
      <c r="O13" s="15">
        <v>6.7</v>
      </c>
      <c r="P13" s="66">
        <f t="shared" ref="P13:P18" si="1">(J13*K13)+(L13*M13)+(N13*O13)</f>
        <v>0</v>
      </c>
    </row>
    <row r="14" spans="1:185" ht="12.75" customHeight="1" x14ac:dyDescent="0.2">
      <c r="A14" s="3" t="s">
        <v>27</v>
      </c>
      <c r="B14" s="3" t="s">
        <v>28</v>
      </c>
      <c r="C14" s="1"/>
      <c r="D14" s="24">
        <v>4.5999999999999996</v>
      </c>
      <c r="E14" s="27"/>
      <c r="F14" s="32"/>
      <c r="G14" s="67">
        <f t="shared" si="0"/>
        <v>0</v>
      </c>
      <c r="H14" s="4"/>
      <c r="I14" s="3" t="s">
        <v>29</v>
      </c>
      <c r="J14" s="1"/>
      <c r="K14" s="18">
        <v>11.9</v>
      </c>
      <c r="L14" s="14"/>
      <c r="M14" s="24">
        <v>13.4</v>
      </c>
      <c r="N14" s="25"/>
      <c r="O14" s="15">
        <v>6.6</v>
      </c>
      <c r="P14" s="66">
        <f t="shared" si="1"/>
        <v>0</v>
      </c>
    </row>
    <row r="15" spans="1:185" ht="12.75" customHeight="1" x14ac:dyDescent="0.2">
      <c r="A15" s="3" t="s">
        <v>30</v>
      </c>
      <c r="B15" s="3" t="s">
        <v>31</v>
      </c>
      <c r="C15" s="1"/>
      <c r="D15" s="24">
        <v>5.2</v>
      </c>
      <c r="E15" s="31"/>
      <c r="F15" s="20">
        <v>5</v>
      </c>
      <c r="G15" s="15">
        <f t="shared" si="0"/>
        <v>0</v>
      </c>
      <c r="H15" s="4"/>
      <c r="I15" s="3" t="s">
        <v>32</v>
      </c>
      <c r="J15" s="1"/>
      <c r="K15" s="18">
        <v>12</v>
      </c>
      <c r="L15" s="14"/>
      <c r="M15" s="24">
        <v>13.4</v>
      </c>
      <c r="N15" s="25"/>
      <c r="O15" s="15">
        <v>6.8</v>
      </c>
      <c r="P15" s="66">
        <f t="shared" si="1"/>
        <v>0</v>
      </c>
      <c r="V15" s="68"/>
    </row>
    <row r="16" spans="1:185" ht="12.75" customHeight="1" x14ac:dyDescent="0.2">
      <c r="A16" s="3" t="s">
        <v>33</v>
      </c>
      <c r="B16" s="3" t="s">
        <v>34</v>
      </c>
      <c r="C16" s="1"/>
      <c r="D16" s="24">
        <v>6.1</v>
      </c>
      <c r="E16" s="25"/>
      <c r="F16" s="15">
        <v>4.7</v>
      </c>
      <c r="G16" s="15">
        <f t="shared" si="0"/>
        <v>0</v>
      </c>
      <c r="H16" s="4"/>
      <c r="I16" s="3" t="s">
        <v>35</v>
      </c>
      <c r="J16" s="96"/>
      <c r="K16" s="97">
        <v>11.7</v>
      </c>
      <c r="L16" s="98"/>
      <c r="M16" s="24">
        <v>13.2</v>
      </c>
      <c r="N16" s="29"/>
      <c r="O16" s="30">
        <v>6.3</v>
      </c>
      <c r="P16" s="105">
        <f t="shared" si="1"/>
        <v>0</v>
      </c>
      <c r="V16" s="68"/>
    </row>
    <row r="17" spans="1:27" ht="12.75" customHeight="1" x14ac:dyDescent="0.2">
      <c r="A17" s="3" t="s">
        <v>36</v>
      </c>
      <c r="B17" s="3" t="s">
        <v>37</v>
      </c>
      <c r="C17" s="1"/>
      <c r="D17" s="24">
        <v>8.1</v>
      </c>
      <c r="E17" s="25"/>
      <c r="F17" s="15">
        <v>5.7</v>
      </c>
      <c r="G17" s="15">
        <f t="shared" si="0"/>
        <v>0</v>
      </c>
      <c r="H17" s="4"/>
      <c r="I17" s="6" t="s">
        <v>38</v>
      </c>
      <c r="J17" s="103"/>
      <c r="K17" s="104"/>
      <c r="L17" s="29"/>
      <c r="M17" s="107">
        <v>13.2</v>
      </c>
      <c r="N17" s="110"/>
      <c r="O17" s="104"/>
      <c r="P17" s="105">
        <f t="shared" si="1"/>
        <v>0</v>
      </c>
      <c r="Q17" s="109"/>
      <c r="V17" s="68"/>
    </row>
    <row r="18" spans="1:27" ht="12.75" customHeight="1" x14ac:dyDescent="0.2">
      <c r="A18" s="3" t="s">
        <v>39</v>
      </c>
      <c r="B18" s="3" t="s">
        <v>34</v>
      </c>
      <c r="C18" s="1"/>
      <c r="D18" s="24">
        <v>5.6</v>
      </c>
      <c r="E18" s="25"/>
      <c r="F18" s="15">
        <v>4.8</v>
      </c>
      <c r="G18" s="15">
        <f>(C18*D18)+(E18*F18)</f>
        <v>0</v>
      </c>
      <c r="H18" s="4"/>
      <c r="I18" s="6" t="s">
        <v>40</v>
      </c>
      <c r="J18" s="99"/>
      <c r="K18" s="106"/>
      <c r="L18" s="108"/>
      <c r="M18" s="23"/>
      <c r="N18" s="110"/>
      <c r="O18" s="104"/>
      <c r="P18" s="112">
        <f t="shared" si="1"/>
        <v>0</v>
      </c>
      <c r="Q18" s="109"/>
      <c r="V18" s="68"/>
    </row>
    <row r="19" spans="1:27" ht="12.75" customHeight="1" x14ac:dyDescent="0.2">
      <c r="A19" s="3" t="s">
        <v>41</v>
      </c>
      <c r="B19" s="3" t="s">
        <v>42</v>
      </c>
      <c r="C19" s="1"/>
      <c r="D19" s="24">
        <v>7.1</v>
      </c>
      <c r="E19" s="25"/>
      <c r="F19" s="15">
        <v>5.0999999999999996</v>
      </c>
      <c r="G19" s="15">
        <f>(C19*D19)+(E19*F19)</f>
        <v>0</v>
      </c>
      <c r="H19" s="4"/>
      <c r="I19" s="3" t="s">
        <v>43</v>
      </c>
      <c r="J19" s="99"/>
      <c r="K19" s="106">
        <v>13.4</v>
      </c>
      <c r="L19" s="108"/>
      <c r="M19" s="23"/>
      <c r="N19" s="31"/>
      <c r="O19" s="20">
        <v>8.4</v>
      </c>
      <c r="P19" s="100">
        <f>(J19*K19)+(L19*M19)+(N19*O19)</f>
        <v>0</v>
      </c>
    </row>
    <row r="20" spans="1:27" ht="12.75" customHeight="1" x14ac:dyDescent="0.2">
      <c r="A20" s="3" t="s">
        <v>44</v>
      </c>
      <c r="B20" s="3" t="s">
        <v>45</v>
      </c>
      <c r="C20" s="1"/>
      <c r="D20" s="24">
        <v>8.1</v>
      </c>
      <c r="E20" s="25"/>
      <c r="F20" s="15">
        <v>5.6</v>
      </c>
      <c r="G20" s="15">
        <f>(C20*D20)+(E20*F20)</f>
        <v>0</v>
      </c>
      <c r="H20" s="4"/>
      <c r="I20" s="3" t="s">
        <v>46</v>
      </c>
      <c r="J20" s="1"/>
      <c r="K20" s="24">
        <v>13.3</v>
      </c>
      <c r="L20" s="108"/>
      <c r="M20" s="23"/>
      <c r="N20" s="25"/>
      <c r="O20" s="20">
        <v>8.4</v>
      </c>
      <c r="P20" s="100">
        <f>(J20*K20)+(L20+M20)+(N20*O20)</f>
        <v>0</v>
      </c>
    </row>
    <row r="21" spans="1:27" ht="12.75" customHeight="1" x14ac:dyDescent="0.2">
      <c r="A21" s="3" t="s">
        <v>47</v>
      </c>
      <c r="B21" s="3" t="s">
        <v>48</v>
      </c>
      <c r="C21" s="1"/>
      <c r="D21" s="24">
        <v>6.3</v>
      </c>
      <c r="E21" s="27"/>
      <c r="F21" s="65"/>
      <c r="G21" s="15">
        <f>(C21*D21)+(E21*F21)</f>
        <v>0</v>
      </c>
      <c r="H21" s="4"/>
      <c r="I21" s="3" t="s">
        <v>49</v>
      </c>
      <c r="J21" s="1"/>
      <c r="K21" s="18">
        <v>9.4</v>
      </c>
      <c r="L21" s="23"/>
      <c r="M21" s="23"/>
      <c r="N21" s="25"/>
      <c r="O21" s="15">
        <v>6.5</v>
      </c>
      <c r="P21" s="66">
        <f>(J21*K21)+(L21+M21)+(N21*O21)</f>
        <v>0</v>
      </c>
    </row>
    <row r="22" spans="1:27" ht="12.75" customHeight="1" x14ac:dyDescent="0.2">
      <c r="A22" s="3" t="s">
        <v>44</v>
      </c>
      <c r="B22" s="3" t="s">
        <v>34</v>
      </c>
      <c r="C22" s="1"/>
      <c r="D22" s="24">
        <v>6</v>
      </c>
      <c r="E22" s="25"/>
      <c r="F22" s="15">
        <v>4.7</v>
      </c>
      <c r="G22" s="15">
        <f t="shared" ref="G22:G28" si="2">(C22*D22)+(E22*F22)</f>
        <v>0</v>
      </c>
      <c r="H22" s="4"/>
      <c r="I22" s="3" t="s">
        <v>50</v>
      </c>
      <c r="J22" s="1"/>
      <c r="K22" s="18">
        <v>9.4</v>
      </c>
      <c r="L22" s="23"/>
      <c r="M22" s="23"/>
      <c r="N22" s="25"/>
      <c r="O22" s="15">
        <v>6</v>
      </c>
      <c r="P22" s="66">
        <f>(J22*K22)+(L22+M22)+(N22*O22)</f>
        <v>0</v>
      </c>
    </row>
    <row r="23" spans="1:27" ht="12.75" customHeight="1" x14ac:dyDescent="0.2">
      <c r="A23" s="3" t="s">
        <v>51</v>
      </c>
      <c r="B23" s="3" t="s">
        <v>52</v>
      </c>
      <c r="C23" s="1"/>
      <c r="D23" s="24">
        <v>6.4</v>
      </c>
      <c r="E23" s="25"/>
      <c r="F23" s="15">
        <v>4.7</v>
      </c>
      <c r="G23" s="15">
        <f t="shared" si="2"/>
        <v>0</v>
      </c>
      <c r="H23" s="4"/>
      <c r="I23" s="101" t="s">
        <v>53</v>
      </c>
      <c r="J23" s="23"/>
      <c r="K23" s="23"/>
      <c r="L23" s="23"/>
      <c r="M23" s="23"/>
      <c r="N23" s="25"/>
      <c r="O23" s="15">
        <v>6</v>
      </c>
      <c r="P23" s="66">
        <f>(J23*K23)+(L23+M23)+(N23*O23)</f>
        <v>0</v>
      </c>
    </row>
    <row r="24" spans="1:27" ht="12.75" customHeight="1" x14ac:dyDescent="0.2">
      <c r="A24" s="3" t="s">
        <v>54</v>
      </c>
      <c r="B24" s="3" t="s">
        <v>55</v>
      </c>
      <c r="C24" s="1"/>
      <c r="D24" s="24">
        <v>8.1</v>
      </c>
      <c r="E24" s="25"/>
      <c r="F24" s="15">
        <v>5.7</v>
      </c>
      <c r="G24" s="15">
        <f t="shared" si="2"/>
        <v>0</v>
      </c>
      <c r="H24" s="4"/>
      <c r="I24" s="3" t="s">
        <v>56</v>
      </c>
      <c r="J24" s="102"/>
      <c r="K24" s="26"/>
      <c r="L24" s="26"/>
      <c r="M24" s="26"/>
      <c r="N24" s="25"/>
      <c r="O24" s="15">
        <v>5.2</v>
      </c>
      <c r="P24" s="66">
        <f>(J24*K24)+(L24+M24)+(N24*O24)</f>
        <v>0</v>
      </c>
    </row>
    <row r="25" spans="1:27" ht="12.75" customHeight="1" x14ac:dyDescent="0.2">
      <c r="A25" s="3" t="s">
        <v>57</v>
      </c>
      <c r="B25" s="3" t="s">
        <v>58</v>
      </c>
      <c r="C25" s="1"/>
      <c r="D25" s="24">
        <v>5.6</v>
      </c>
      <c r="E25" s="25"/>
      <c r="F25" s="15">
        <v>4.5999999999999996</v>
      </c>
      <c r="G25" s="15">
        <f t="shared" si="2"/>
        <v>0</v>
      </c>
      <c r="H25" s="4"/>
      <c r="I25" s="136" t="s">
        <v>59</v>
      </c>
      <c r="J25" s="136"/>
      <c r="K25" s="136"/>
      <c r="L25" s="136"/>
      <c r="M25" s="136"/>
      <c r="N25" s="136"/>
      <c r="O25" s="136"/>
      <c r="P25" s="136"/>
    </row>
    <row r="26" spans="1:27" ht="12.75" customHeight="1" x14ac:dyDescent="0.2">
      <c r="A26" s="3" t="s">
        <v>57</v>
      </c>
      <c r="B26" s="3" t="s">
        <v>60</v>
      </c>
      <c r="C26" s="1"/>
      <c r="D26" s="24">
        <v>6</v>
      </c>
      <c r="E26" s="25"/>
      <c r="F26" s="15">
        <v>4.8</v>
      </c>
      <c r="G26" s="15">
        <f t="shared" si="2"/>
        <v>0</v>
      </c>
      <c r="H26" s="4"/>
      <c r="I26" s="137"/>
      <c r="J26" s="137"/>
      <c r="K26" s="137"/>
      <c r="L26" s="137"/>
      <c r="M26" s="137"/>
      <c r="N26" s="137"/>
      <c r="O26" s="137"/>
      <c r="P26" s="137"/>
    </row>
    <row r="27" spans="1:27" ht="12.75" customHeight="1" x14ac:dyDescent="0.2">
      <c r="A27" s="3" t="s">
        <v>57</v>
      </c>
      <c r="B27" s="3" t="s">
        <v>61</v>
      </c>
      <c r="C27" s="1"/>
      <c r="D27" s="24">
        <v>5.7</v>
      </c>
      <c r="E27" s="25"/>
      <c r="F27" s="15">
        <v>4.5999999999999996</v>
      </c>
      <c r="G27" s="15">
        <f t="shared" si="2"/>
        <v>0</v>
      </c>
      <c r="H27" s="4"/>
      <c r="I27" s="137"/>
      <c r="J27" s="137"/>
      <c r="K27" s="137"/>
      <c r="L27" s="137"/>
      <c r="M27" s="137"/>
      <c r="N27" s="137"/>
      <c r="O27" s="137"/>
      <c r="P27" s="137"/>
    </row>
    <row r="28" spans="1:27" ht="12.75" customHeight="1" x14ac:dyDescent="0.2">
      <c r="A28" s="3" t="s">
        <v>62</v>
      </c>
      <c r="B28" s="3" t="s">
        <v>45</v>
      </c>
      <c r="C28" s="1"/>
      <c r="D28" s="24">
        <v>6.9</v>
      </c>
      <c r="E28" s="25"/>
      <c r="F28" s="15">
        <v>4.9000000000000004</v>
      </c>
      <c r="G28" s="15">
        <f t="shared" si="2"/>
        <v>0</v>
      </c>
      <c r="H28" s="4"/>
      <c r="I28" s="137"/>
      <c r="J28" s="137"/>
      <c r="K28" s="137"/>
      <c r="L28" s="137"/>
      <c r="M28" s="137"/>
      <c r="N28" s="137"/>
      <c r="O28" s="137"/>
      <c r="P28" s="137"/>
    </row>
    <row r="29" spans="1:27" ht="12.75" customHeight="1" x14ac:dyDescent="0.2">
      <c r="A29" s="3" t="s">
        <v>63</v>
      </c>
      <c r="B29" s="3" t="s">
        <v>61</v>
      </c>
      <c r="C29" s="1"/>
      <c r="D29" s="24">
        <v>6</v>
      </c>
      <c r="E29" s="25"/>
      <c r="F29" s="15">
        <v>4.7</v>
      </c>
      <c r="G29" s="15">
        <f t="shared" ref="G29:G38" si="3">(C29*D29)+(E29*F29)</f>
        <v>0</v>
      </c>
      <c r="H29" s="4"/>
    </row>
    <row r="30" spans="1:27" ht="12.75" customHeight="1" x14ac:dyDescent="0.2">
      <c r="A30" s="3" t="s">
        <v>64</v>
      </c>
      <c r="B30" s="3" t="s">
        <v>65</v>
      </c>
      <c r="C30" s="1"/>
      <c r="D30" s="24">
        <v>7.7</v>
      </c>
      <c r="E30" s="25"/>
      <c r="F30" s="15">
        <v>5.7</v>
      </c>
      <c r="G30" s="15">
        <f t="shared" si="3"/>
        <v>0</v>
      </c>
      <c r="H30" s="4"/>
      <c r="I30" s="5" t="s">
        <v>66</v>
      </c>
      <c r="J30" s="4"/>
      <c r="K30" s="4"/>
      <c r="N30" s="43" t="s">
        <v>16</v>
      </c>
      <c r="O30" s="11" t="s">
        <v>17</v>
      </c>
      <c r="P30" s="13" t="s">
        <v>10</v>
      </c>
      <c r="AA30" s="4"/>
    </row>
    <row r="31" spans="1:27" ht="12.75" customHeight="1" x14ac:dyDescent="0.2">
      <c r="A31" s="3" t="s">
        <v>67</v>
      </c>
      <c r="B31" s="3" t="s">
        <v>68</v>
      </c>
      <c r="C31" s="1"/>
      <c r="D31" s="24">
        <v>7.9</v>
      </c>
      <c r="E31" s="25"/>
      <c r="F31" s="15">
        <v>5.7</v>
      </c>
      <c r="G31" s="15">
        <f t="shared" si="3"/>
        <v>0</v>
      </c>
      <c r="H31" s="4"/>
      <c r="I31" s="120" t="s">
        <v>69</v>
      </c>
      <c r="J31" s="118"/>
      <c r="K31" s="118"/>
      <c r="L31" s="118"/>
      <c r="M31" s="119"/>
      <c r="N31" s="14"/>
      <c r="O31" s="15">
        <v>6.5</v>
      </c>
      <c r="P31" s="15">
        <f t="shared" ref="P31" si="4">N31*O31</f>
        <v>0</v>
      </c>
    </row>
    <row r="32" spans="1:27" ht="12.75" customHeight="1" x14ac:dyDescent="0.2">
      <c r="A32" s="3" t="s">
        <v>70</v>
      </c>
      <c r="B32" s="3" t="s">
        <v>48</v>
      </c>
      <c r="C32" s="1"/>
      <c r="D32" s="24">
        <v>7.2</v>
      </c>
      <c r="E32" s="167"/>
      <c r="F32" s="168"/>
      <c r="G32" s="15">
        <f t="shared" si="3"/>
        <v>0</v>
      </c>
      <c r="H32" s="4"/>
      <c r="I32" s="120" t="s">
        <v>71</v>
      </c>
      <c r="J32" s="118"/>
      <c r="K32" s="118"/>
      <c r="L32" s="118"/>
      <c r="M32" s="119"/>
      <c r="N32" s="14"/>
      <c r="O32" s="15">
        <v>8.5</v>
      </c>
      <c r="P32" s="15">
        <f t="shared" ref="P32:P46" si="5">N32*O32</f>
        <v>0</v>
      </c>
    </row>
    <row r="33" spans="1:26" ht="12.75" customHeight="1" x14ac:dyDescent="0.2">
      <c r="A33" s="3" t="s">
        <v>72</v>
      </c>
      <c r="B33" s="3" t="s">
        <v>60</v>
      </c>
      <c r="C33" s="1"/>
      <c r="D33" s="24">
        <v>8.1</v>
      </c>
      <c r="E33" s="27"/>
      <c r="F33" s="65"/>
      <c r="G33" s="15">
        <f t="shared" si="3"/>
        <v>0</v>
      </c>
      <c r="H33" s="4"/>
      <c r="I33" s="120" t="s">
        <v>73</v>
      </c>
      <c r="J33" s="118"/>
      <c r="K33" s="118"/>
      <c r="L33" s="118"/>
      <c r="M33" s="119"/>
      <c r="N33" s="14"/>
      <c r="O33" s="15">
        <v>6</v>
      </c>
      <c r="P33" s="15">
        <f t="shared" ref="P33:P39" si="6">N33*O33</f>
        <v>0</v>
      </c>
    </row>
    <row r="34" spans="1:26" ht="12.75" customHeight="1" x14ac:dyDescent="0.2">
      <c r="A34" s="3" t="s">
        <v>74</v>
      </c>
      <c r="B34" s="3" t="s">
        <v>61</v>
      </c>
      <c r="C34" s="1"/>
      <c r="D34" s="24">
        <v>5.6</v>
      </c>
      <c r="E34" s="25"/>
      <c r="F34" s="15">
        <v>4.7</v>
      </c>
      <c r="G34" s="15">
        <f t="shared" si="3"/>
        <v>0</v>
      </c>
      <c r="H34" s="4"/>
      <c r="I34" s="50" t="s">
        <v>75</v>
      </c>
      <c r="J34" s="91"/>
      <c r="K34" s="91"/>
      <c r="L34" s="91"/>
      <c r="M34" s="92"/>
      <c r="N34" s="14"/>
      <c r="O34" s="15">
        <v>6</v>
      </c>
      <c r="P34" s="15">
        <f t="shared" si="6"/>
        <v>0</v>
      </c>
      <c r="Z34" s="4"/>
    </row>
    <row r="35" spans="1:26" ht="12.75" customHeight="1" x14ac:dyDescent="0.2">
      <c r="A35" s="3" t="s">
        <v>76</v>
      </c>
      <c r="B35" s="3" t="s">
        <v>77</v>
      </c>
      <c r="C35" s="1"/>
      <c r="D35" s="24">
        <v>8.9</v>
      </c>
      <c r="E35" s="25"/>
      <c r="F35" s="15">
        <v>5.8</v>
      </c>
      <c r="G35" s="15">
        <f t="shared" si="3"/>
        <v>0</v>
      </c>
      <c r="H35" s="4"/>
      <c r="I35" s="50" t="s">
        <v>78</v>
      </c>
      <c r="J35" s="91"/>
      <c r="K35" s="91"/>
      <c r="L35" s="91"/>
      <c r="M35" s="92"/>
      <c r="N35" s="14"/>
      <c r="O35" s="15">
        <v>4.5</v>
      </c>
      <c r="P35" s="15">
        <f t="shared" si="6"/>
        <v>0</v>
      </c>
    </row>
    <row r="36" spans="1:26" ht="12.75" customHeight="1" x14ac:dyDescent="0.2">
      <c r="A36" s="3" t="s">
        <v>79</v>
      </c>
      <c r="B36" s="3" t="s">
        <v>68</v>
      </c>
      <c r="C36" s="1"/>
      <c r="D36" s="24">
        <v>7.9</v>
      </c>
      <c r="E36" s="25"/>
      <c r="F36" s="15">
        <v>5.7</v>
      </c>
      <c r="G36" s="15">
        <f t="shared" si="3"/>
        <v>0</v>
      </c>
      <c r="H36" s="4"/>
      <c r="I36" s="50" t="s">
        <v>80</v>
      </c>
      <c r="J36" s="91"/>
      <c r="K36" s="91"/>
      <c r="L36" s="91"/>
      <c r="M36" s="92"/>
      <c r="N36" s="14"/>
      <c r="O36" s="15">
        <v>6.5</v>
      </c>
      <c r="P36" s="15">
        <f t="shared" si="6"/>
        <v>0</v>
      </c>
    </row>
    <row r="37" spans="1:26" ht="12.75" customHeight="1" x14ac:dyDescent="0.2">
      <c r="A37" s="3" t="s">
        <v>79</v>
      </c>
      <c r="B37" s="3" t="s">
        <v>58</v>
      </c>
      <c r="C37" s="78"/>
      <c r="D37" s="15">
        <v>7.4</v>
      </c>
      <c r="E37" s="25"/>
      <c r="F37" s="15">
        <v>3.7</v>
      </c>
      <c r="G37" s="15">
        <f t="shared" si="3"/>
        <v>0</v>
      </c>
      <c r="H37" s="4"/>
      <c r="I37" s="50" t="s">
        <v>81</v>
      </c>
      <c r="J37" s="91"/>
      <c r="K37" s="91"/>
      <c r="L37" s="91"/>
      <c r="M37" s="92"/>
      <c r="N37" s="14"/>
      <c r="O37" s="15">
        <v>6.5</v>
      </c>
      <c r="P37" s="15">
        <f t="shared" si="6"/>
        <v>0</v>
      </c>
    </row>
    <row r="38" spans="1:26" ht="12.75" customHeight="1" thickBot="1" x14ac:dyDescent="0.25">
      <c r="A38" s="114" t="s">
        <v>82</v>
      </c>
      <c r="B38" s="114" t="s">
        <v>83</v>
      </c>
      <c r="C38" s="115"/>
      <c r="D38" s="30">
        <v>5.8</v>
      </c>
      <c r="E38" s="29"/>
      <c r="F38" s="30">
        <v>4.8</v>
      </c>
      <c r="G38" s="30">
        <f t="shared" si="3"/>
        <v>0</v>
      </c>
      <c r="H38" s="4"/>
      <c r="I38" s="50" t="s">
        <v>84</v>
      </c>
      <c r="J38" s="91"/>
      <c r="K38" s="91"/>
      <c r="L38" s="91"/>
      <c r="M38" s="92"/>
      <c r="N38" s="14"/>
      <c r="O38" s="15">
        <v>6.5</v>
      </c>
      <c r="P38" s="15">
        <f t="shared" si="6"/>
        <v>0</v>
      </c>
    </row>
    <row r="39" spans="1:26" ht="13.5" thickBot="1" x14ac:dyDescent="0.25">
      <c r="A39" s="164" t="s">
        <v>181</v>
      </c>
      <c r="B39" s="165"/>
      <c r="C39" s="165"/>
      <c r="D39" s="165"/>
      <c r="E39" s="165"/>
      <c r="F39" s="165"/>
      <c r="G39" s="166"/>
      <c r="H39" s="4"/>
      <c r="I39" s="50" t="s">
        <v>85</v>
      </c>
      <c r="J39" s="91"/>
      <c r="K39" s="91"/>
      <c r="L39" s="91"/>
      <c r="M39" s="92"/>
      <c r="N39" s="14"/>
      <c r="O39" s="15">
        <v>6.5</v>
      </c>
      <c r="P39" s="15">
        <f t="shared" si="6"/>
        <v>0</v>
      </c>
    </row>
    <row r="40" spans="1:26" ht="12.75" customHeight="1" x14ac:dyDescent="0.2">
      <c r="A40" s="5" t="s">
        <v>86</v>
      </c>
      <c r="B40" s="4"/>
      <c r="C40" s="4"/>
      <c r="D40" s="4"/>
      <c r="E40" s="116" t="s">
        <v>16</v>
      </c>
      <c r="F40" s="42" t="s">
        <v>17</v>
      </c>
      <c r="G40" s="113" t="s">
        <v>10</v>
      </c>
      <c r="H40" s="4"/>
      <c r="I40" s="50"/>
      <c r="J40" s="93"/>
      <c r="K40" s="91"/>
      <c r="L40" s="91"/>
      <c r="M40" s="92"/>
      <c r="N40" s="14"/>
      <c r="O40" s="15"/>
      <c r="P40" s="15"/>
    </row>
    <row r="41" spans="1:26" ht="12.75" customHeight="1" x14ac:dyDescent="0.2">
      <c r="A41" s="6" t="s">
        <v>87</v>
      </c>
      <c r="B41" s="8"/>
      <c r="C41" s="8"/>
      <c r="D41" s="7"/>
      <c r="E41" s="1"/>
      <c r="F41" s="15">
        <v>4</v>
      </c>
      <c r="G41" s="15">
        <f>F41*E41</f>
        <v>0</v>
      </c>
      <c r="H41" s="4"/>
      <c r="I41" s="120" t="s">
        <v>88</v>
      </c>
      <c r="J41" s="118"/>
      <c r="K41" s="118"/>
      <c r="L41" s="118"/>
      <c r="M41" s="119"/>
      <c r="N41" s="14"/>
      <c r="O41" s="15">
        <v>6.5</v>
      </c>
      <c r="P41" s="15">
        <f>N41*O41</f>
        <v>0</v>
      </c>
      <c r="X41" s="4"/>
    </row>
    <row r="42" spans="1:26" ht="12.75" customHeight="1" x14ac:dyDescent="0.2">
      <c r="A42" s="6" t="s">
        <v>89</v>
      </c>
      <c r="B42" s="8"/>
      <c r="C42" s="8"/>
      <c r="D42" s="7"/>
      <c r="E42" s="1"/>
      <c r="F42" s="15">
        <v>5</v>
      </c>
      <c r="G42" s="15">
        <f t="shared" ref="G42:G43" si="7">F42*E42</f>
        <v>0</v>
      </c>
      <c r="H42" s="4"/>
      <c r="I42" s="50" t="s">
        <v>90</v>
      </c>
      <c r="J42" s="117" t="s">
        <v>91</v>
      </c>
      <c r="K42" s="118"/>
      <c r="L42" s="118"/>
      <c r="M42" s="119"/>
      <c r="N42" s="14"/>
      <c r="O42" s="15">
        <v>6</v>
      </c>
      <c r="P42" s="15">
        <f t="shared" ref="P42:P44" si="8">N42*O42</f>
        <v>0</v>
      </c>
    </row>
    <row r="43" spans="1:26" ht="12.75" customHeight="1" x14ac:dyDescent="0.2">
      <c r="A43" s="6" t="s">
        <v>92</v>
      </c>
      <c r="B43" s="8" t="s">
        <v>93</v>
      </c>
      <c r="C43" s="8"/>
      <c r="D43" s="7"/>
      <c r="E43" s="1"/>
      <c r="F43" s="15">
        <v>6</v>
      </c>
      <c r="G43" s="15">
        <f t="shared" si="7"/>
        <v>0</v>
      </c>
      <c r="H43" s="4"/>
      <c r="I43" s="50" t="s">
        <v>94</v>
      </c>
      <c r="J43" s="91"/>
      <c r="K43" s="91"/>
      <c r="L43" s="91"/>
      <c r="M43" s="92"/>
      <c r="N43" s="14"/>
      <c r="O43" s="15">
        <v>6</v>
      </c>
      <c r="P43" s="15">
        <f t="shared" si="8"/>
        <v>0</v>
      </c>
    </row>
    <row r="44" spans="1:26" ht="12.75" customHeight="1" x14ac:dyDescent="0.2">
      <c r="A44" s="6" t="s">
        <v>95</v>
      </c>
      <c r="B44" s="8" t="s">
        <v>96</v>
      </c>
      <c r="C44" s="8"/>
      <c r="D44" s="7"/>
      <c r="E44" s="1"/>
      <c r="F44" s="15">
        <v>6.5</v>
      </c>
      <c r="G44" s="15">
        <f t="shared" ref="G44" si="9">F44*E44</f>
        <v>0</v>
      </c>
      <c r="H44" s="4"/>
      <c r="I44" s="6" t="s">
        <v>97</v>
      </c>
      <c r="J44" s="93" t="s">
        <v>98</v>
      </c>
      <c r="K44" s="91"/>
      <c r="L44" s="91"/>
      <c r="M44" s="92"/>
      <c r="N44" s="14"/>
      <c r="O44" s="15">
        <v>6.5</v>
      </c>
      <c r="P44" s="15">
        <f t="shared" si="8"/>
        <v>0</v>
      </c>
    </row>
    <row r="45" spans="1:26" ht="12.75" customHeight="1" x14ac:dyDescent="0.2">
      <c r="A45" s="56" t="s">
        <v>99</v>
      </c>
      <c r="B45" s="57"/>
      <c r="C45" s="55"/>
      <c r="D45" s="58" t="s">
        <v>100</v>
      </c>
      <c r="E45" s="1"/>
      <c r="F45" s="15">
        <v>9.5</v>
      </c>
      <c r="G45" s="15">
        <f t="shared" ref="G45:G54" si="10">F45*E45</f>
        <v>0</v>
      </c>
      <c r="H45" s="4"/>
      <c r="I45" s="6" t="s">
        <v>101</v>
      </c>
      <c r="J45" s="117" t="s">
        <v>102</v>
      </c>
      <c r="K45" s="118"/>
      <c r="L45" s="118"/>
      <c r="M45" s="119"/>
      <c r="N45" s="14"/>
      <c r="O45" s="15">
        <v>6.5</v>
      </c>
      <c r="P45" s="15">
        <f t="shared" si="5"/>
        <v>0</v>
      </c>
    </row>
    <row r="46" spans="1:26" ht="12.75" customHeight="1" x14ac:dyDescent="0.2">
      <c r="A46" s="6" t="s">
        <v>103</v>
      </c>
      <c r="B46" s="8"/>
      <c r="C46" s="33"/>
      <c r="D46" s="60" t="s">
        <v>100</v>
      </c>
      <c r="E46" s="1"/>
      <c r="F46" s="15">
        <v>9.3000000000000007</v>
      </c>
      <c r="G46" s="15">
        <f t="shared" si="10"/>
        <v>0</v>
      </c>
      <c r="H46" s="4"/>
      <c r="I46" s="120" t="s">
        <v>104</v>
      </c>
      <c r="J46" s="118"/>
      <c r="K46" s="118"/>
      <c r="L46" s="118"/>
      <c r="M46" s="119"/>
      <c r="N46" s="14"/>
      <c r="O46" s="15">
        <v>6</v>
      </c>
      <c r="P46" s="15">
        <f t="shared" si="5"/>
        <v>0</v>
      </c>
    </row>
    <row r="47" spans="1:26" ht="12.75" customHeight="1" x14ac:dyDescent="0.2">
      <c r="A47" s="6" t="s">
        <v>105</v>
      </c>
      <c r="B47" s="8"/>
      <c r="C47" s="33"/>
      <c r="D47" s="60" t="s">
        <v>100</v>
      </c>
      <c r="E47" s="1"/>
      <c r="F47" s="15">
        <v>7.8</v>
      </c>
      <c r="G47" s="15">
        <f t="shared" si="10"/>
        <v>0</v>
      </c>
      <c r="H47" s="4"/>
      <c r="I47" s="120"/>
      <c r="J47" s="118"/>
      <c r="K47" s="118"/>
      <c r="L47" s="118"/>
      <c r="M47" s="119"/>
      <c r="N47" s="14"/>
      <c r="O47" s="15"/>
      <c r="P47" s="15"/>
    </row>
    <row r="48" spans="1:26" ht="12.75" customHeight="1" x14ac:dyDescent="0.2">
      <c r="A48" s="6" t="s">
        <v>106</v>
      </c>
      <c r="B48" s="8"/>
      <c r="C48" s="33"/>
      <c r="D48" s="60" t="s">
        <v>100</v>
      </c>
      <c r="E48" s="1"/>
      <c r="F48" s="15">
        <v>5.3</v>
      </c>
      <c r="G48" s="15">
        <f t="shared" si="10"/>
        <v>0</v>
      </c>
      <c r="H48" s="4"/>
      <c r="I48" s="120" t="s">
        <v>107</v>
      </c>
      <c r="J48" s="118"/>
      <c r="K48" s="118"/>
      <c r="L48" s="118"/>
      <c r="M48" s="119"/>
      <c r="N48" s="14"/>
      <c r="O48" s="15">
        <v>35</v>
      </c>
      <c r="P48" s="15">
        <f>N48*O48</f>
        <v>0</v>
      </c>
    </row>
    <row r="49" spans="1:25" ht="12.75" customHeight="1" x14ac:dyDescent="0.2">
      <c r="A49" s="6" t="s">
        <v>108</v>
      </c>
      <c r="B49" s="33" t="s">
        <v>109</v>
      </c>
      <c r="C49" s="8"/>
      <c r="D49" s="7"/>
      <c r="E49" s="1"/>
      <c r="F49" s="15">
        <v>3.3</v>
      </c>
      <c r="G49" s="15">
        <f t="shared" si="10"/>
        <v>0</v>
      </c>
      <c r="H49" s="4"/>
      <c r="I49" s="120" t="s">
        <v>110</v>
      </c>
      <c r="J49" s="118"/>
      <c r="K49" s="118"/>
      <c r="L49" s="118"/>
      <c r="M49" s="119"/>
      <c r="N49" s="14"/>
      <c r="O49" s="15">
        <v>6.5</v>
      </c>
      <c r="P49" s="15">
        <f>N49*O49</f>
        <v>0</v>
      </c>
    </row>
    <row r="50" spans="1:25" ht="12.75" customHeight="1" x14ac:dyDescent="0.2">
      <c r="A50" s="6" t="s">
        <v>111</v>
      </c>
      <c r="B50" s="33" t="s">
        <v>109</v>
      </c>
      <c r="C50" s="8"/>
      <c r="D50" s="7"/>
      <c r="E50" s="1"/>
      <c r="F50" s="15">
        <v>3.3</v>
      </c>
      <c r="G50" s="15">
        <f t="shared" si="10"/>
        <v>0</v>
      </c>
      <c r="H50" s="4"/>
      <c r="I50" s="120" t="s">
        <v>112</v>
      </c>
      <c r="J50" s="118"/>
      <c r="K50" s="118"/>
      <c r="L50" s="118"/>
      <c r="M50" s="119"/>
      <c r="N50" s="14"/>
      <c r="O50" s="15">
        <v>6</v>
      </c>
      <c r="P50" s="15">
        <f>N50*O50</f>
        <v>0</v>
      </c>
    </row>
    <row r="51" spans="1:25" ht="12.75" customHeight="1" x14ac:dyDescent="0.2">
      <c r="A51" s="6" t="s">
        <v>113</v>
      </c>
      <c r="B51" s="8"/>
      <c r="C51" s="33"/>
      <c r="D51" s="60" t="s">
        <v>114</v>
      </c>
      <c r="E51" s="1"/>
      <c r="F51" s="15">
        <v>3.9</v>
      </c>
      <c r="G51" s="15">
        <f t="shared" si="10"/>
        <v>0</v>
      </c>
      <c r="H51" s="4"/>
      <c r="I51" s="50" t="s">
        <v>115</v>
      </c>
      <c r="J51" s="91"/>
      <c r="K51" s="91"/>
      <c r="L51" s="91"/>
      <c r="M51" s="92"/>
      <c r="N51" s="14"/>
      <c r="O51" s="15">
        <v>6</v>
      </c>
      <c r="P51" s="15">
        <f>N51*O51</f>
        <v>0</v>
      </c>
      <c r="U51" s="4"/>
      <c r="Y51" s="4"/>
    </row>
    <row r="52" spans="1:25" ht="12.75" customHeight="1" x14ac:dyDescent="0.2">
      <c r="A52" s="6" t="s">
        <v>116</v>
      </c>
      <c r="B52" s="8"/>
      <c r="C52" s="33"/>
      <c r="D52" s="60" t="s">
        <v>114</v>
      </c>
      <c r="E52" s="1"/>
      <c r="F52" s="15">
        <v>4.0999999999999996</v>
      </c>
      <c r="G52" s="15">
        <f t="shared" si="10"/>
        <v>0</v>
      </c>
      <c r="H52" s="4"/>
      <c r="I52" s="6" t="s">
        <v>117</v>
      </c>
      <c r="J52" s="117" t="s">
        <v>118</v>
      </c>
      <c r="K52" s="118"/>
      <c r="L52" s="118"/>
      <c r="M52" s="119"/>
      <c r="N52" s="14"/>
      <c r="O52" s="15">
        <v>6</v>
      </c>
      <c r="P52" s="15">
        <f t="shared" ref="P52:P56" si="11">N52*O52</f>
        <v>0</v>
      </c>
    </row>
    <row r="53" spans="1:25" ht="12.75" customHeight="1" x14ac:dyDescent="0.2">
      <c r="A53" s="6" t="s">
        <v>119</v>
      </c>
      <c r="B53" s="8"/>
      <c r="C53" s="33"/>
      <c r="D53" s="60" t="s">
        <v>114</v>
      </c>
      <c r="E53" s="1"/>
      <c r="F53" s="15">
        <v>4.0999999999999996</v>
      </c>
      <c r="G53" s="15">
        <f t="shared" si="10"/>
        <v>0</v>
      </c>
      <c r="H53" s="4"/>
      <c r="I53" s="120" t="s">
        <v>120</v>
      </c>
      <c r="J53" s="118"/>
      <c r="K53" s="118"/>
      <c r="L53" s="118"/>
      <c r="M53" s="119"/>
      <c r="N53" s="14"/>
      <c r="O53" s="15">
        <v>6</v>
      </c>
      <c r="P53" s="15">
        <f t="shared" si="11"/>
        <v>0</v>
      </c>
      <c r="Q53" s="4"/>
      <c r="R53" s="4"/>
      <c r="S53" s="16"/>
      <c r="T53" s="17"/>
      <c r="U53" s="17"/>
    </row>
    <row r="54" spans="1:25" ht="12.75" customHeight="1" x14ac:dyDescent="0.2">
      <c r="A54" s="59" t="s">
        <v>121</v>
      </c>
      <c r="B54" s="61" t="s">
        <v>109</v>
      </c>
      <c r="C54" s="48"/>
      <c r="D54" s="62"/>
      <c r="E54" s="1"/>
      <c r="F54" s="15">
        <v>1.3</v>
      </c>
      <c r="G54" s="15">
        <f t="shared" si="10"/>
        <v>0</v>
      </c>
      <c r="H54" s="4"/>
      <c r="I54" s="120" t="s">
        <v>122</v>
      </c>
      <c r="J54" s="118"/>
      <c r="K54" s="118"/>
      <c r="L54" s="118"/>
      <c r="M54" s="119"/>
      <c r="N54" s="14"/>
      <c r="O54" s="15">
        <v>6</v>
      </c>
      <c r="P54" s="15">
        <f t="shared" si="11"/>
        <v>0</v>
      </c>
    </row>
    <row r="55" spans="1:25" ht="12.75" customHeight="1" x14ac:dyDescent="0.2">
      <c r="H55" s="4"/>
      <c r="I55" s="120" t="s">
        <v>123</v>
      </c>
      <c r="J55" s="118"/>
      <c r="K55" s="118"/>
      <c r="L55" s="118"/>
      <c r="M55" s="119"/>
      <c r="N55" s="14"/>
      <c r="O55" s="15">
        <v>27.5</v>
      </c>
      <c r="P55" s="15">
        <f t="shared" si="11"/>
        <v>0</v>
      </c>
    </row>
    <row r="56" spans="1:25" ht="12.75" customHeight="1" x14ac:dyDescent="0.2">
      <c r="A56" s="5" t="s">
        <v>124</v>
      </c>
      <c r="B56" s="4"/>
      <c r="E56" s="43" t="s">
        <v>16</v>
      </c>
      <c r="F56" s="11" t="s">
        <v>17</v>
      </c>
      <c r="G56" s="13" t="s">
        <v>10</v>
      </c>
      <c r="H56" s="4"/>
      <c r="I56" s="120" t="s">
        <v>125</v>
      </c>
      <c r="J56" s="118"/>
      <c r="K56" s="118"/>
      <c r="L56" s="118"/>
      <c r="M56" s="119"/>
      <c r="N56" s="14"/>
      <c r="O56" s="15">
        <v>33.5</v>
      </c>
      <c r="P56" s="15">
        <f t="shared" si="11"/>
        <v>0</v>
      </c>
      <c r="W56" s="4"/>
    </row>
    <row r="57" spans="1:25" ht="12.75" customHeight="1" x14ac:dyDescent="0.2">
      <c r="A57" s="50" t="s">
        <v>126</v>
      </c>
      <c r="B57" s="91"/>
      <c r="C57" s="91"/>
      <c r="D57" s="92"/>
      <c r="E57" s="1"/>
      <c r="F57" s="15">
        <v>3.6</v>
      </c>
      <c r="G57" s="15">
        <f t="shared" ref="G57:G61" si="12">F57*E57</f>
        <v>0</v>
      </c>
      <c r="H57" s="4"/>
    </row>
    <row r="58" spans="1:25" ht="12.75" customHeight="1" x14ac:dyDescent="0.2">
      <c r="A58" s="50" t="s">
        <v>127</v>
      </c>
      <c r="B58" s="94"/>
      <c r="C58" s="94"/>
      <c r="D58" s="95"/>
      <c r="E58" s="1"/>
      <c r="F58" s="15">
        <v>3.6</v>
      </c>
      <c r="G58" s="15">
        <f t="shared" si="12"/>
        <v>0</v>
      </c>
      <c r="H58" s="4"/>
      <c r="I58" s="5" t="s">
        <v>128</v>
      </c>
      <c r="J58" s="4"/>
      <c r="K58" s="4"/>
      <c r="N58" s="43" t="s">
        <v>16</v>
      </c>
      <c r="O58" s="11" t="s">
        <v>17</v>
      </c>
      <c r="P58" s="13" t="s">
        <v>10</v>
      </c>
    </row>
    <row r="59" spans="1:25" ht="12.75" customHeight="1" x14ac:dyDescent="0.2">
      <c r="A59" s="50" t="s">
        <v>129</v>
      </c>
      <c r="B59" s="94"/>
      <c r="C59" s="94"/>
      <c r="D59" s="95"/>
      <c r="E59" s="1"/>
      <c r="F59" s="15">
        <v>3.6</v>
      </c>
      <c r="G59" s="15">
        <f t="shared" si="12"/>
        <v>0</v>
      </c>
      <c r="H59" s="9"/>
      <c r="I59" s="120" t="s">
        <v>130</v>
      </c>
      <c r="J59" s="162"/>
      <c r="K59" s="162"/>
      <c r="L59" s="162"/>
      <c r="M59" s="163"/>
      <c r="N59" s="14"/>
      <c r="O59" s="15">
        <v>2.7</v>
      </c>
      <c r="P59" s="15">
        <f t="shared" ref="P59:P69" si="13">N59*O59</f>
        <v>0</v>
      </c>
    </row>
    <row r="60" spans="1:25" ht="12.75" customHeight="1" x14ac:dyDescent="0.2">
      <c r="A60" s="50" t="s">
        <v>131</v>
      </c>
      <c r="B60" s="94"/>
      <c r="C60" s="94"/>
      <c r="D60" s="95"/>
      <c r="E60" s="1"/>
      <c r="F60" s="15">
        <v>3.6</v>
      </c>
      <c r="G60" s="15">
        <f t="shared" si="12"/>
        <v>0</v>
      </c>
      <c r="H60" s="9"/>
      <c r="I60" s="120" t="s">
        <v>132</v>
      </c>
      <c r="J60" s="162"/>
      <c r="K60" s="162"/>
      <c r="L60" s="162"/>
      <c r="M60" s="163"/>
      <c r="N60" s="14"/>
      <c r="O60" s="15">
        <v>2.7</v>
      </c>
      <c r="P60" s="15">
        <f t="shared" si="13"/>
        <v>0</v>
      </c>
    </row>
    <row r="61" spans="1:25" ht="12.75" customHeight="1" x14ac:dyDescent="0.2">
      <c r="A61" s="50" t="s">
        <v>133</v>
      </c>
      <c r="B61" s="94"/>
      <c r="C61" s="94"/>
      <c r="D61" s="95"/>
      <c r="E61" s="1"/>
      <c r="F61" s="15">
        <v>3.6</v>
      </c>
      <c r="G61" s="15">
        <f t="shared" si="12"/>
        <v>0</v>
      </c>
      <c r="H61" s="9"/>
      <c r="I61" s="120" t="s">
        <v>134</v>
      </c>
      <c r="J61" s="162"/>
      <c r="K61" s="162"/>
      <c r="L61" s="162"/>
      <c r="M61" s="163"/>
      <c r="N61" s="14"/>
      <c r="O61" s="15">
        <v>3.1</v>
      </c>
      <c r="P61" s="15">
        <f t="shared" si="13"/>
        <v>0</v>
      </c>
    </row>
    <row r="62" spans="1:25" ht="12.75" customHeight="1" x14ac:dyDescent="0.2">
      <c r="A62" s="50" t="s">
        <v>135</v>
      </c>
      <c r="B62" s="94"/>
      <c r="C62" s="94"/>
      <c r="D62" s="95"/>
      <c r="E62" s="1"/>
      <c r="F62" s="15">
        <v>3.6</v>
      </c>
      <c r="G62" s="15">
        <f>F62*E62</f>
        <v>0</v>
      </c>
      <c r="H62" s="9"/>
      <c r="I62" s="120" t="s">
        <v>136</v>
      </c>
      <c r="J62" s="162"/>
      <c r="K62" s="162"/>
      <c r="L62" s="162"/>
      <c r="M62" s="163"/>
      <c r="N62" s="14"/>
      <c r="O62" s="15">
        <v>3.4</v>
      </c>
      <c r="P62" s="15">
        <f t="shared" si="13"/>
        <v>0</v>
      </c>
    </row>
    <row r="63" spans="1:25" ht="12.75" customHeight="1" x14ac:dyDescent="0.2">
      <c r="A63" s="120" t="s">
        <v>137</v>
      </c>
      <c r="B63" s="162"/>
      <c r="C63" s="162"/>
      <c r="D63" s="163"/>
      <c r="E63" s="1"/>
      <c r="F63" s="15">
        <v>3.6</v>
      </c>
      <c r="G63" s="15">
        <f>F63*E63</f>
        <v>0</v>
      </c>
      <c r="H63" s="4"/>
      <c r="I63" s="120" t="s">
        <v>138</v>
      </c>
      <c r="J63" s="162"/>
      <c r="K63" s="162"/>
      <c r="L63" s="162"/>
      <c r="M63" s="163"/>
      <c r="N63" s="14"/>
      <c r="O63" s="15">
        <v>4.4000000000000004</v>
      </c>
      <c r="P63" s="15">
        <f t="shared" si="13"/>
        <v>0</v>
      </c>
      <c r="V63" s="44"/>
    </row>
    <row r="64" spans="1:25" ht="12.75" customHeight="1" x14ac:dyDescent="0.2">
      <c r="H64" s="4"/>
      <c r="I64" s="50" t="s">
        <v>139</v>
      </c>
      <c r="J64" s="94"/>
      <c r="K64" s="94"/>
      <c r="L64" s="94"/>
      <c r="M64" s="95"/>
      <c r="N64" s="14"/>
      <c r="O64" s="15">
        <v>15</v>
      </c>
      <c r="P64" s="15">
        <f t="shared" si="13"/>
        <v>0</v>
      </c>
      <c r="V64" s="44"/>
    </row>
    <row r="65" spans="1:22" ht="12.75" customHeight="1" x14ac:dyDescent="0.2">
      <c r="A65" s="5" t="s">
        <v>140</v>
      </c>
      <c r="E65" s="43" t="s">
        <v>16</v>
      </c>
      <c r="F65" s="11" t="s">
        <v>17</v>
      </c>
      <c r="G65" s="13" t="s">
        <v>10</v>
      </c>
      <c r="H65" s="4"/>
      <c r="I65" s="6" t="s">
        <v>141</v>
      </c>
      <c r="J65" s="169" t="s">
        <v>142</v>
      </c>
      <c r="K65" s="162"/>
      <c r="L65" s="162"/>
      <c r="M65" s="163"/>
      <c r="N65" s="1"/>
      <c r="O65" s="15">
        <v>14</v>
      </c>
      <c r="P65" s="15">
        <f t="shared" si="13"/>
        <v>0</v>
      </c>
      <c r="V65" s="44"/>
    </row>
    <row r="66" spans="1:22" ht="12.75" customHeight="1" x14ac:dyDescent="0.2">
      <c r="A66" s="50" t="s">
        <v>143</v>
      </c>
      <c r="B66" s="94"/>
      <c r="C66" s="94"/>
      <c r="D66" s="95"/>
      <c r="E66" s="1"/>
      <c r="F66" s="12">
        <v>0.25</v>
      </c>
      <c r="G66" s="15">
        <f t="shared" ref="G66:G71" si="14">F66*E66</f>
        <v>0</v>
      </c>
      <c r="H66" s="4"/>
      <c r="I66" s="6" t="s">
        <v>144</v>
      </c>
      <c r="J66" s="169" t="s">
        <v>145</v>
      </c>
      <c r="K66" s="170"/>
      <c r="L66" s="170"/>
      <c r="M66" s="171"/>
      <c r="N66" s="1"/>
      <c r="O66" s="15">
        <v>15</v>
      </c>
      <c r="P66" s="15">
        <f t="shared" si="13"/>
        <v>0</v>
      </c>
    </row>
    <row r="67" spans="1:22" ht="12.75" customHeight="1" x14ac:dyDescent="0.2">
      <c r="A67" s="50" t="s">
        <v>146</v>
      </c>
      <c r="B67" s="94"/>
      <c r="C67" s="94"/>
      <c r="D67" s="95"/>
      <c r="E67" s="1"/>
      <c r="F67" s="12">
        <v>0.25</v>
      </c>
      <c r="G67" s="15">
        <f t="shared" si="14"/>
        <v>0</v>
      </c>
      <c r="H67" s="4"/>
      <c r="I67" s="6" t="s">
        <v>147</v>
      </c>
      <c r="J67" s="169" t="s">
        <v>148</v>
      </c>
      <c r="K67" s="170"/>
      <c r="L67" s="170"/>
      <c r="M67" s="171"/>
      <c r="N67" s="1"/>
      <c r="O67" s="15">
        <v>20</v>
      </c>
      <c r="P67" s="15">
        <f t="shared" si="13"/>
        <v>0</v>
      </c>
    </row>
    <row r="68" spans="1:22" ht="12.75" customHeight="1" x14ac:dyDescent="0.2">
      <c r="A68" s="50" t="s">
        <v>149</v>
      </c>
      <c r="B68" s="94"/>
      <c r="C68" s="94"/>
      <c r="D68" s="95"/>
      <c r="E68" s="1"/>
      <c r="F68" s="12">
        <v>0.25</v>
      </c>
      <c r="G68" s="15">
        <f t="shared" si="14"/>
        <v>0</v>
      </c>
      <c r="H68" s="4"/>
      <c r="I68" s="8"/>
      <c r="J68" s="4"/>
      <c r="K68" s="76"/>
      <c r="N68" s="40"/>
      <c r="O68" s="69"/>
      <c r="P68" s="69"/>
    </row>
    <row r="69" spans="1:22" ht="12.75" customHeight="1" x14ac:dyDescent="0.2">
      <c r="A69" s="50" t="s">
        <v>150</v>
      </c>
      <c r="B69" s="94"/>
      <c r="C69" s="94"/>
      <c r="D69" s="95"/>
      <c r="E69" s="1"/>
      <c r="F69" s="12">
        <v>0.25</v>
      </c>
      <c r="G69" s="15">
        <f t="shared" si="14"/>
        <v>0</v>
      </c>
      <c r="H69" s="4"/>
      <c r="I69" s="3" t="s">
        <v>151</v>
      </c>
      <c r="J69" s="169" t="s">
        <v>152</v>
      </c>
      <c r="K69" s="170"/>
      <c r="L69" s="170"/>
      <c r="M69" s="171"/>
      <c r="N69" s="1"/>
      <c r="O69" s="15">
        <v>30</v>
      </c>
      <c r="P69" s="15">
        <f t="shared" si="13"/>
        <v>0</v>
      </c>
    </row>
    <row r="70" spans="1:22" ht="12.75" customHeight="1" x14ac:dyDescent="0.2">
      <c r="A70" s="50" t="s">
        <v>153</v>
      </c>
      <c r="B70" s="91"/>
      <c r="C70" s="91"/>
      <c r="D70" s="92"/>
      <c r="E70" s="111"/>
      <c r="F70" s="12">
        <v>0.25</v>
      </c>
      <c r="G70" s="15">
        <f t="shared" si="14"/>
        <v>0</v>
      </c>
      <c r="H70" s="4"/>
      <c r="O70" s="4"/>
      <c r="P70" s="4"/>
    </row>
    <row r="71" spans="1:22" ht="12.75" customHeight="1" x14ac:dyDescent="0.2">
      <c r="A71" s="120" t="s">
        <v>154</v>
      </c>
      <c r="B71" s="118"/>
      <c r="C71" s="118"/>
      <c r="D71" s="119"/>
      <c r="E71" s="1"/>
      <c r="F71" s="12">
        <v>0.25</v>
      </c>
      <c r="G71" s="15">
        <f t="shared" si="14"/>
        <v>0</v>
      </c>
      <c r="H71" s="4"/>
      <c r="I71" s="89" t="s">
        <v>155</v>
      </c>
      <c r="O71" s="4"/>
      <c r="P71" s="4"/>
    </row>
    <row r="72" spans="1:22" ht="12.75" customHeight="1" x14ac:dyDescent="0.2">
      <c r="H72" s="4"/>
      <c r="I72" s="88" t="s">
        <v>156</v>
      </c>
      <c r="O72" s="4"/>
      <c r="P72" s="4"/>
    </row>
    <row r="73" spans="1:22" ht="12.75" customHeight="1" x14ac:dyDescent="0.2">
      <c r="H73" s="4"/>
      <c r="I73" s="79" t="s">
        <v>157</v>
      </c>
      <c r="J73" s="28"/>
      <c r="K73" s="28"/>
      <c r="L73" s="28"/>
      <c r="M73" s="28"/>
      <c r="N73" s="28"/>
      <c r="O73" s="4"/>
      <c r="P73" s="4"/>
    </row>
    <row r="74" spans="1:22" ht="12.75" customHeight="1" thickBot="1" x14ac:dyDescent="0.25">
      <c r="H74" s="4"/>
      <c r="O74" s="10"/>
      <c r="P74" s="4"/>
    </row>
    <row r="75" spans="1:22" ht="13.5" customHeight="1" thickBot="1" x14ac:dyDescent="0.25">
      <c r="A75" s="4" t="s">
        <v>158</v>
      </c>
      <c r="B75" s="4"/>
      <c r="C75" s="4"/>
      <c r="D75" s="122">
        <f>SUM(G57:G63)</f>
        <v>0</v>
      </c>
      <c r="E75" s="122"/>
      <c r="F75" s="122"/>
      <c r="G75" s="4"/>
      <c r="H75" s="4"/>
      <c r="I75" s="47" t="s">
        <v>159</v>
      </c>
      <c r="J75" s="142"/>
      <c r="K75" s="143"/>
      <c r="L75" s="143"/>
      <c r="M75" s="143"/>
      <c r="N75" s="143"/>
      <c r="O75" s="143"/>
      <c r="P75" s="144"/>
    </row>
    <row r="76" spans="1:22" ht="13.5" customHeight="1" thickBot="1" x14ac:dyDescent="0.25">
      <c r="A76" s="4" t="s">
        <v>160</v>
      </c>
      <c r="B76" s="4"/>
      <c r="C76" s="4"/>
      <c r="D76" s="122">
        <f>SUM(G41:G54)</f>
        <v>0</v>
      </c>
      <c r="E76" s="122"/>
      <c r="F76" s="122"/>
      <c r="G76" s="4"/>
      <c r="H76" s="47"/>
      <c r="I76" s="47" t="s">
        <v>161</v>
      </c>
      <c r="J76" s="139"/>
      <c r="K76" s="140"/>
      <c r="L76" s="140"/>
      <c r="M76" s="140"/>
      <c r="N76" s="140"/>
      <c r="O76" s="140"/>
      <c r="P76" s="141"/>
    </row>
    <row r="77" spans="1:22" ht="13.5" customHeight="1" thickBot="1" x14ac:dyDescent="0.25">
      <c r="A77" s="4" t="s">
        <v>162</v>
      </c>
      <c r="B77" s="4"/>
      <c r="C77" s="4"/>
      <c r="D77" s="122">
        <f>SUM(G12:G38)</f>
        <v>0</v>
      </c>
      <c r="E77" s="122"/>
      <c r="F77" s="122"/>
      <c r="H77" s="47"/>
      <c r="I77" s="47" t="s">
        <v>163</v>
      </c>
      <c r="J77" s="139"/>
      <c r="K77" s="140"/>
      <c r="L77" s="140"/>
      <c r="M77" s="140"/>
      <c r="N77" s="140"/>
      <c r="O77" s="140"/>
      <c r="P77" s="141"/>
    </row>
    <row r="78" spans="1:22" ht="13.5" customHeight="1" thickBot="1" x14ac:dyDescent="0.25">
      <c r="A78" s="4" t="s">
        <v>164</v>
      </c>
      <c r="B78" s="4"/>
      <c r="C78" s="4"/>
      <c r="D78" s="122">
        <f>SUM(P12:P24)</f>
        <v>0</v>
      </c>
      <c r="E78" s="122"/>
      <c r="F78" s="122"/>
      <c r="H78" s="47"/>
      <c r="I78" s="47" t="s">
        <v>165</v>
      </c>
      <c r="J78" s="146"/>
      <c r="K78" s="147"/>
      <c r="L78" s="147"/>
      <c r="M78" s="147"/>
      <c r="N78" s="147"/>
      <c r="O78" s="147"/>
      <c r="P78" s="148"/>
    </row>
    <row r="79" spans="1:22" ht="13.5" customHeight="1" thickBot="1" x14ac:dyDescent="0.25">
      <c r="A79" s="4" t="s">
        <v>166</v>
      </c>
      <c r="B79" s="4"/>
      <c r="C79" s="4"/>
      <c r="D79" s="122">
        <f>SUM(P30:P69)</f>
        <v>0</v>
      </c>
      <c r="E79" s="122"/>
      <c r="F79" s="122"/>
      <c r="H79" s="47"/>
      <c r="I79" s="47" t="s">
        <v>167</v>
      </c>
      <c r="J79" s="139"/>
      <c r="K79" s="140"/>
      <c r="L79" s="140"/>
      <c r="M79" s="140"/>
      <c r="N79" s="140"/>
      <c r="O79" s="140"/>
      <c r="P79" s="141"/>
    </row>
    <row r="80" spans="1:22" ht="13.5" customHeight="1" thickBot="1" x14ac:dyDescent="0.25">
      <c r="A80" s="48" t="s">
        <v>168</v>
      </c>
      <c r="B80" s="48"/>
      <c r="C80" s="48"/>
      <c r="D80" s="149" t="s">
        <v>169</v>
      </c>
      <c r="E80" s="149"/>
      <c r="F80" s="149"/>
      <c r="H80" s="47"/>
      <c r="I80" s="47" t="s">
        <v>170</v>
      </c>
      <c r="J80" s="151"/>
      <c r="K80" s="152"/>
      <c r="L80" s="152"/>
      <c r="M80" s="152"/>
      <c r="N80" s="152"/>
      <c r="O80" s="152"/>
      <c r="P80" s="153"/>
    </row>
    <row r="81" spans="1:184" ht="13.5" customHeight="1" thickBot="1" x14ac:dyDescent="0.25">
      <c r="A81" s="4" t="s">
        <v>171</v>
      </c>
      <c r="B81" s="4"/>
      <c r="C81" s="4"/>
      <c r="D81" s="122">
        <f>SUM(D75:F80)</f>
        <v>0</v>
      </c>
      <c r="E81" s="122">
        <f>SUM(D75:F80)</f>
        <v>0</v>
      </c>
      <c r="F81" s="122"/>
      <c r="H81" s="47"/>
      <c r="I81" s="47" t="s">
        <v>172</v>
      </c>
      <c r="J81" s="146"/>
      <c r="K81" s="147"/>
      <c r="L81" s="147"/>
      <c r="M81" s="147"/>
      <c r="N81" s="147"/>
      <c r="O81" s="147"/>
      <c r="P81" s="148"/>
    </row>
    <row r="82" spans="1:184" ht="12.75" customHeight="1" x14ac:dyDescent="0.2">
      <c r="A82" s="4" t="s">
        <v>173</v>
      </c>
      <c r="B82" s="4"/>
      <c r="C82" s="4"/>
      <c r="D82" s="122">
        <f>SUM(G66:G71)</f>
        <v>0</v>
      </c>
      <c r="E82" s="122"/>
      <c r="F82" s="122"/>
      <c r="G82" s="138" t="s">
        <v>174</v>
      </c>
      <c r="H82" s="138"/>
      <c r="I82" s="138"/>
      <c r="J82" s="138"/>
      <c r="K82" s="138"/>
      <c r="L82" s="150">
        <f>(D81+D82)</f>
        <v>0</v>
      </c>
      <c r="M82" s="150"/>
    </row>
    <row r="83" spans="1:184" ht="12.75" customHeight="1" x14ac:dyDescent="0.2">
      <c r="H83" s="47"/>
      <c r="I83" s="4"/>
      <c r="J83" s="4"/>
      <c r="K83" s="4"/>
      <c r="L83" s="4" t="s">
        <v>175</v>
      </c>
      <c r="M83" s="4"/>
      <c r="N83" s="4"/>
    </row>
    <row r="84" spans="1:184" s="72" customFormat="1" ht="12.75" customHeight="1" x14ac:dyDescent="0.2">
      <c r="A84" s="71" t="s">
        <v>176</v>
      </c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  <c r="EF84" s="73"/>
      <c r="EG84" s="73"/>
      <c r="EH84" s="73"/>
      <c r="EI84" s="73"/>
      <c r="EJ84" s="73"/>
      <c r="EK84" s="73"/>
      <c r="EL84" s="73"/>
      <c r="EM84" s="73"/>
      <c r="EN84" s="73"/>
      <c r="EO84" s="73"/>
      <c r="EP84" s="73"/>
      <c r="EQ84" s="73"/>
      <c r="ER84" s="73"/>
      <c r="ES84" s="73"/>
      <c r="ET84" s="73"/>
      <c r="EU84" s="73"/>
      <c r="EV84" s="73"/>
      <c r="EW84" s="73"/>
      <c r="EX84" s="73"/>
      <c r="EY84" s="73"/>
      <c r="EZ84" s="73"/>
      <c r="FA84" s="73"/>
      <c r="FB84" s="73"/>
      <c r="FC84" s="73"/>
      <c r="FD84" s="73"/>
      <c r="FE84" s="73"/>
      <c r="FF84" s="73"/>
      <c r="FG84" s="73"/>
      <c r="FH84" s="73"/>
      <c r="FI84" s="73"/>
      <c r="FJ84" s="73"/>
      <c r="FK84" s="73"/>
      <c r="FL84" s="73"/>
      <c r="FM84" s="73"/>
      <c r="FN84" s="73"/>
      <c r="FO84" s="73"/>
      <c r="FP84" s="73"/>
      <c r="FQ84" s="73"/>
      <c r="FR84" s="73"/>
      <c r="FS84" s="73"/>
      <c r="FT84" s="73"/>
      <c r="FU84" s="73"/>
      <c r="FV84" s="73"/>
      <c r="FW84" s="73"/>
      <c r="FX84" s="73"/>
      <c r="FY84" s="73"/>
      <c r="FZ84" s="73"/>
      <c r="GA84" s="73"/>
      <c r="GB84" s="73"/>
    </row>
    <row r="85" spans="1:184" s="72" customFormat="1" ht="12.75" customHeight="1" x14ac:dyDescent="0.2">
      <c r="A85" s="71" t="s">
        <v>177</v>
      </c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  <c r="EF85" s="73"/>
      <c r="EG85" s="73"/>
      <c r="EH85" s="73"/>
      <c r="EI85" s="73"/>
      <c r="EJ85" s="73"/>
      <c r="EK85" s="73"/>
      <c r="EL85" s="73"/>
      <c r="EM85" s="73"/>
      <c r="EN85" s="73"/>
      <c r="EO85" s="73"/>
      <c r="EP85" s="73"/>
      <c r="EQ85" s="73"/>
      <c r="ER85" s="73"/>
      <c r="ES85" s="73"/>
      <c r="ET85" s="73"/>
      <c r="EU85" s="73"/>
      <c r="EV85" s="73"/>
      <c r="EW85" s="73"/>
      <c r="EX85" s="73"/>
      <c r="EY85" s="73"/>
      <c r="EZ85" s="73"/>
      <c r="FA85" s="73"/>
      <c r="FB85" s="73"/>
      <c r="FC85" s="73"/>
      <c r="FD85" s="73"/>
      <c r="FE85" s="73"/>
      <c r="FF85" s="73"/>
      <c r="FG85" s="73"/>
      <c r="FH85" s="73"/>
      <c r="FI85" s="73"/>
      <c r="FJ85" s="73"/>
      <c r="FK85" s="73"/>
      <c r="FL85" s="73"/>
      <c r="FM85" s="73"/>
      <c r="FN85" s="73"/>
      <c r="FO85" s="73"/>
      <c r="FP85" s="73"/>
      <c r="FQ85" s="73"/>
      <c r="FR85" s="73"/>
      <c r="FS85" s="73"/>
      <c r="FT85" s="73"/>
      <c r="FU85" s="73"/>
      <c r="FV85" s="73"/>
      <c r="FW85" s="73"/>
      <c r="FX85" s="73"/>
      <c r="FY85" s="73"/>
      <c r="FZ85" s="73"/>
      <c r="GA85" s="73"/>
      <c r="GB85" s="73"/>
    </row>
    <row r="86" spans="1:184" s="72" customFormat="1" ht="12.75" customHeight="1" x14ac:dyDescent="0.2">
      <c r="A86" s="74" t="s">
        <v>178</v>
      </c>
      <c r="B86" s="75"/>
      <c r="C86" s="76"/>
      <c r="D86" s="76"/>
      <c r="E86" s="76"/>
      <c r="F86" s="76"/>
      <c r="G86" s="76"/>
      <c r="H86" s="76"/>
      <c r="I86" s="76"/>
      <c r="J86" s="77"/>
      <c r="K86" s="90" t="s">
        <v>179</v>
      </c>
      <c r="L86" s="17"/>
      <c r="M86" s="76"/>
      <c r="N86" s="76"/>
      <c r="O86" s="76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  <c r="EF86" s="73"/>
      <c r="EG86" s="73"/>
      <c r="EH86" s="73"/>
      <c r="EI86" s="73"/>
      <c r="EJ86" s="73"/>
      <c r="EK86" s="73"/>
      <c r="EL86" s="73"/>
      <c r="EM86" s="73"/>
      <c r="EN86" s="73"/>
      <c r="EO86" s="73"/>
      <c r="EP86" s="73"/>
      <c r="EQ86" s="73"/>
      <c r="ER86" s="73"/>
      <c r="ES86" s="73"/>
      <c r="ET86" s="73"/>
      <c r="EU86" s="73"/>
      <c r="EV86" s="73"/>
      <c r="EW86" s="73"/>
      <c r="EX86" s="73"/>
      <c r="EY86" s="73"/>
      <c r="EZ86" s="73"/>
      <c r="FA86" s="73"/>
      <c r="FB86" s="73"/>
      <c r="FC86" s="73"/>
      <c r="FD86" s="73"/>
      <c r="FE86" s="73"/>
      <c r="FF86" s="73"/>
      <c r="FG86" s="73"/>
      <c r="FH86" s="73"/>
      <c r="FI86" s="73"/>
      <c r="FJ86" s="73"/>
      <c r="FK86" s="73"/>
      <c r="FL86" s="73"/>
      <c r="FM86" s="73"/>
      <c r="FN86" s="73"/>
      <c r="FO86" s="73"/>
      <c r="FP86" s="73"/>
      <c r="FQ86" s="73"/>
      <c r="FR86" s="73"/>
      <c r="FS86" s="73"/>
      <c r="FT86" s="73"/>
      <c r="FU86" s="73"/>
      <c r="FV86" s="73"/>
      <c r="FW86" s="73"/>
      <c r="FX86" s="73"/>
      <c r="FY86" s="73"/>
      <c r="FZ86" s="73"/>
      <c r="GA86" s="73"/>
      <c r="GB86" s="73"/>
    </row>
    <row r="87" spans="1:184" x14ac:dyDescent="0.2">
      <c r="B87" s="49"/>
      <c r="C87" s="49"/>
      <c r="D87" s="49"/>
      <c r="E87" s="49"/>
      <c r="F87" s="70"/>
      <c r="G87" s="70"/>
      <c r="H87" s="4"/>
      <c r="I87" s="4"/>
      <c r="J87" s="4"/>
      <c r="K87" s="4"/>
      <c r="L87" s="46"/>
      <c r="M87" s="4"/>
      <c r="N87" s="4"/>
      <c r="O87" s="4"/>
      <c r="P87" s="45"/>
    </row>
    <row r="88" spans="1:184" x14ac:dyDescent="0.2">
      <c r="A88" s="49"/>
      <c r="B88" s="49"/>
      <c r="C88" s="49"/>
      <c r="D88" s="49"/>
      <c r="E88" s="49"/>
      <c r="F88" s="70"/>
      <c r="G88" s="70"/>
      <c r="H88" s="4"/>
      <c r="I88" s="4"/>
      <c r="J88" s="4"/>
      <c r="K88" s="4"/>
      <c r="L88" s="46"/>
      <c r="M88" s="4"/>
      <c r="N88" s="4"/>
      <c r="O88" s="4"/>
      <c r="P88" s="45"/>
    </row>
    <row r="89" spans="1:184" ht="12.75" customHeight="1" x14ac:dyDescent="0.2">
      <c r="A89" s="19"/>
      <c r="B89" s="82"/>
      <c r="H89" s="70"/>
      <c r="I89" s="4"/>
      <c r="J89" s="4"/>
      <c r="K89" s="4"/>
      <c r="L89" s="145"/>
      <c r="M89" s="145"/>
      <c r="N89" s="145"/>
      <c r="O89" s="145"/>
      <c r="P89" s="145"/>
    </row>
    <row r="90" spans="1:184" ht="12.75" customHeight="1" x14ac:dyDescent="0.2">
      <c r="A90" s="19"/>
      <c r="H90" s="4"/>
      <c r="I90" s="4"/>
      <c r="J90" s="4"/>
      <c r="K90" s="4"/>
      <c r="M90" s="4"/>
      <c r="N90" s="4"/>
      <c r="O90" s="4"/>
      <c r="P90" s="4"/>
    </row>
  </sheetData>
  <sheetProtection algorithmName="SHA-512" hashValue="a8fe0YUDI56vE554GwGDZjD+vt6LyITPSHRpu8V+epV4/irC55GRcWLta6LvX8tC2BP8bF80u0Bk8Z2qLu1vgA==" saltValue="f3uTFHpaJbxZSEjvLnNOnA==" spinCount="100000" sheet="1" selectLockedCells="1"/>
  <mergeCells count="61">
    <mergeCell ref="A39:G39"/>
    <mergeCell ref="E32:F32"/>
    <mergeCell ref="J52:M52"/>
    <mergeCell ref="J69:M69"/>
    <mergeCell ref="A71:D71"/>
    <mergeCell ref="J67:M67"/>
    <mergeCell ref="I60:M60"/>
    <mergeCell ref="I61:M61"/>
    <mergeCell ref="I62:M62"/>
    <mergeCell ref="I63:M63"/>
    <mergeCell ref="J65:M65"/>
    <mergeCell ref="J66:M66"/>
    <mergeCell ref="I53:M53"/>
    <mergeCell ref="I54:M54"/>
    <mergeCell ref="I55:M55"/>
    <mergeCell ref="I56:M56"/>
    <mergeCell ref="I59:M59"/>
    <mergeCell ref="A63:D63"/>
    <mergeCell ref="J45:M45"/>
    <mergeCell ref="I46:M46"/>
    <mergeCell ref="I49:M49"/>
    <mergeCell ref="I47:M47"/>
    <mergeCell ref="I48:M48"/>
    <mergeCell ref="E1:K1"/>
    <mergeCell ref="E2:K2"/>
    <mergeCell ref="D7:I7"/>
    <mergeCell ref="K5:P5"/>
    <mergeCell ref="K7:P7"/>
    <mergeCell ref="L89:P89"/>
    <mergeCell ref="J81:P81"/>
    <mergeCell ref="J78:P78"/>
    <mergeCell ref="J79:P79"/>
    <mergeCell ref="D78:F78"/>
    <mergeCell ref="D80:F80"/>
    <mergeCell ref="D81:F81"/>
    <mergeCell ref="D79:F79"/>
    <mergeCell ref="L82:M82"/>
    <mergeCell ref="J80:P80"/>
    <mergeCell ref="D82:F82"/>
    <mergeCell ref="D76:F76"/>
    <mergeCell ref="G82:K82"/>
    <mergeCell ref="J76:P76"/>
    <mergeCell ref="J75:P75"/>
    <mergeCell ref="J77:P77"/>
    <mergeCell ref="D77:F77"/>
    <mergeCell ref="J42:M42"/>
    <mergeCell ref="I41:M41"/>
    <mergeCell ref="I33:M33"/>
    <mergeCell ref="A5:C7"/>
    <mergeCell ref="D75:F75"/>
    <mergeCell ref="A10:A11"/>
    <mergeCell ref="I10:I11"/>
    <mergeCell ref="D5:I5"/>
    <mergeCell ref="C10:D10"/>
    <mergeCell ref="E10:F10"/>
    <mergeCell ref="G10:G11"/>
    <mergeCell ref="I25:P28"/>
    <mergeCell ref="I31:M31"/>
    <mergeCell ref="I32:M32"/>
    <mergeCell ref="P10:P11"/>
    <mergeCell ref="I50:M50"/>
  </mergeCells>
  <phoneticPr fontId="2" type="noConversion"/>
  <dataValidations count="5">
    <dataValidation type="whole" allowBlank="1" showInputMessage="1" showErrorMessage="1" errorTitle="Nombre minimum de commande" error="Vous devez sélectionner un nombre minimum de 10 pièces pour cette commande." sqref="E51:E53" xr:uid="{00000000-0002-0000-0000-000001000000}">
      <formula1>10</formula1>
      <formula2>100</formula2>
    </dataValidation>
    <dataValidation type="whole" allowBlank="1" showInputMessage="1" showErrorMessage="1" errorTitle="Nombre minimum de commande" error="Vous devez sélectionner un nombre minimum de 5 pièces pour cette commande." sqref="E45:E48" xr:uid="{00000000-0002-0000-0000-000002000000}">
      <formula1>5</formula1>
      <formula2>100</formula2>
    </dataValidation>
    <dataValidation type="list" allowBlank="1" showInputMessage="1" showErrorMessage="1" sqref="J78" xr:uid="{00000000-0002-0000-0000-000003000000}">
      <formula1>$V$11:$V$13</formula1>
    </dataValidation>
    <dataValidation showErrorMessage="1" errorTitle="Date à compléter" error="Merci de compléter la date en haut du document." promptTitle="Date à compléter" prompt="Merci de compléter la date en haut du document." sqref="J75:P76" xr:uid="{00000000-0002-0000-0000-000004000000}"/>
    <dataValidation type="whole" allowBlank="1" showInputMessage="1" showErrorMessage="1" errorTitle="Nombre minimum de commande" error="Vous devez sélectionner un nombre minimum de 5 pers. pour une commande de saladier." sqref="N12:N24" xr:uid="{00000000-0002-0000-0000-000000000000}">
      <formula1>5</formula1>
      <formula2>50</formula2>
    </dataValidation>
  </dataValidations>
  <hyperlinks>
    <hyperlink ref="K86" r:id="rId1" display="https://confiserieboillat.ch/conditions-generales/" xr:uid="{95F91ACD-0193-4755-996F-04FB8997FA73}"/>
  </hyperlinks>
  <printOptions horizontalCentered="1" verticalCentered="1"/>
  <pageMargins left="0.11811023622047245" right="0.11811023622047245" top="0.27559055118110237" bottom="0.11811023622047245" header="0.31496062992125984" footer="0.23622047244094491"/>
  <pageSetup paperSize="9" scale="72" orientation="portrait" r:id="rId2"/>
  <headerFooter alignWithMargins="0">
    <oddFooter>&amp;LTarifs valables dès le 15.12.2024&amp;C&amp;F&amp;RImprimé le &amp;D | &amp;T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173910-87a0-4e38-bc7b-1efcc9957874">
      <Terms xmlns="http://schemas.microsoft.com/office/infopath/2007/PartnerControls"/>
    </lcf76f155ced4ddcb4097134ff3c332f>
    <TaxCatchAll xmlns="0d5ef969-45d7-4217-9b4b-21d76403765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D325E761BA944C8720F48C16A0AC8A" ma:contentTypeVersion="12" ma:contentTypeDescription="Crée un document." ma:contentTypeScope="" ma:versionID="78b9372a9badb87c16df118720abcd47">
  <xsd:schema xmlns:xsd="http://www.w3.org/2001/XMLSchema" xmlns:xs="http://www.w3.org/2001/XMLSchema" xmlns:p="http://schemas.microsoft.com/office/2006/metadata/properties" xmlns:ns2="f3173910-87a0-4e38-bc7b-1efcc9957874" xmlns:ns3="0d5ef969-45d7-4217-9b4b-21d764037654" targetNamespace="http://schemas.microsoft.com/office/2006/metadata/properties" ma:root="true" ma:fieldsID="4727ef4ad649bfb0c9e1249367ae0d5e" ns2:_="" ns3:_="">
    <xsd:import namespace="f3173910-87a0-4e38-bc7b-1efcc9957874"/>
    <xsd:import namespace="0d5ef969-45d7-4217-9b4b-21d76403765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173910-87a0-4e38-bc7b-1efcc99578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9badbce3-99d8-4173-9699-7916bcf1aa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5ef969-45d7-4217-9b4b-21d76403765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673e6e2-636b-4a3d-be35-247b931df998}" ma:internalName="TaxCatchAll" ma:showField="CatchAllData" ma:web="0d5ef969-45d7-4217-9b4b-21d7640376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3D23A2-1693-4348-838A-3DAB483A3A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0D2B6F-4847-4BAB-B444-9D2DD4083666}">
  <ds:schemaRefs>
    <ds:schemaRef ds:uri="http://schemas.microsoft.com/office/2006/metadata/properties"/>
    <ds:schemaRef ds:uri="http://schemas.microsoft.com/office/infopath/2007/PartnerControls"/>
    <ds:schemaRef ds:uri="f3173910-87a0-4e38-bc7b-1efcc9957874"/>
    <ds:schemaRef ds:uri="0d5ef969-45d7-4217-9b4b-21d764037654"/>
  </ds:schemaRefs>
</ds:datastoreItem>
</file>

<file path=customXml/itemProps3.xml><?xml version="1.0" encoding="utf-8"?>
<ds:datastoreItem xmlns:ds="http://schemas.openxmlformats.org/officeDocument/2006/customXml" ds:itemID="{E2AEEC6A-591F-4CE8-96BD-16068D0BB3E0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Commande</vt:lpstr>
      <vt:lpstr>Commande!Zone_d_impression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Confiserie Boillat</dc:creator>
  <cp:keywords/>
  <dc:description/>
  <cp:lastModifiedBy>Laetitia Rapp</cp:lastModifiedBy>
  <cp:revision/>
  <cp:lastPrinted>2025-12-22T14:55:41Z</cp:lastPrinted>
  <dcterms:created xsi:type="dcterms:W3CDTF">2009-09-15T08:28:26Z</dcterms:created>
  <dcterms:modified xsi:type="dcterms:W3CDTF">2026-03-17T12:53:00Z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0x01010064D325E761BA944C8720F48C16A0AC8A</vt:lpwstr>
  </property>
  <property fmtid="{D5CDD505-2E9C-101B-9397-08002B2CF9AE}" pid="3" name="Order">
    <vt:r8>774600</vt:r8>
  </property>
  <property fmtid="{D5CDD505-2E9C-101B-9397-08002B2CF9AE}" pid="4" name="MediaServiceImageTags">
    <vt:lpwstr/>
  </property>
</Properties>
</file>